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790" windowHeight="8010" activeTab="1"/>
  </bookViews>
  <sheets>
    <sheet name="SAS_input" sheetId="5" r:id="rId1"/>
    <sheet name="NAA_PA_preds_stage1_exist_WYT" sheetId="7" r:id="rId2"/>
    <sheet name="NAA_PA_preds_stage2_exist_WYT" sheetId="9" r:id="rId3"/>
    <sheet name="NAA_PA_preds_stage1_ELT_WYT" sheetId="4" r:id="rId4"/>
    <sheet name="NAA_PA_preds_stage2_ELT_WYT" sheetId="6" r:id="rId5"/>
    <sheet name="WYT" sheetId="8" r:id="rId6"/>
    <sheet name="source" sheetId="3" r:id="rId7"/>
  </sheets>
  <calcPr calcId="152511"/>
  <pivotCaches>
    <pivotCache cacheId="98" r:id="rId8"/>
  </pivotCaches>
</workbook>
</file>

<file path=xl/calcChain.xml><?xml version="1.0" encoding="utf-8"?>
<calcChain xmlns="http://schemas.openxmlformats.org/spreadsheetml/2006/main">
  <c r="Z86" i="9" l="1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AM12" i="9" s="1"/>
  <c r="Z6" i="9"/>
  <c r="Z5" i="9"/>
  <c r="AE86" i="9"/>
  <c r="AD86" i="9"/>
  <c r="AC86" i="9"/>
  <c r="AB86" i="9"/>
  <c r="AE85" i="9"/>
  <c r="AD85" i="9"/>
  <c r="AC85" i="9"/>
  <c r="AB85" i="9"/>
  <c r="AE84" i="9"/>
  <c r="AD84" i="9"/>
  <c r="AC84" i="9"/>
  <c r="AB84" i="9"/>
  <c r="AE83" i="9"/>
  <c r="AD83" i="9"/>
  <c r="AC83" i="9"/>
  <c r="AB83" i="9"/>
  <c r="AE82" i="9"/>
  <c r="AD82" i="9"/>
  <c r="AC82" i="9"/>
  <c r="AB82" i="9"/>
  <c r="AE81" i="9"/>
  <c r="AD81" i="9"/>
  <c r="AC81" i="9"/>
  <c r="AB81" i="9"/>
  <c r="AE80" i="9"/>
  <c r="AD80" i="9"/>
  <c r="AC80" i="9"/>
  <c r="AB80" i="9"/>
  <c r="AE79" i="9"/>
  <c r="AD79" i="9"/>
  <c r="AC79" i="9"/>
  <c r="AB79" i="9"/>
  <c r="AE78" i="9"/>
  <c r="AD78" i="9"/>
  <c r="AC78" i="9"/>
  <c r="AB78" i="9"/>
  <c r="AE77" i="9"/>
  <c r="AD77" i="9"/>
  <c r="AC77" i="9"/>
  <c r="AB77" i="9"/>
  <c r="AE76" i="9"/>
  <c r="AD76" i="9"/>
  <c r="AC76" i="9"/>
  <c r="AB76" i="9"/>
  <c r="AE75" i="9"/>
  <c r="AD75" i="9"/>
  <c r="AC75" i="9"/>
  <c r="AB75" i="9"/>
  <c r="AE74" i="9"/>
  <c r="AD74" i="9"/>
  <c r="AC74" i="9"/>
  <c r="AB74" i="9"/>
  <c r="AE73" i="9"/>
  <c r="AD73" i="9"/>
  <c r="AC73" i="9"/>
  <c r="AB73" i="9"/>
  <c r="AE72" i="9"/>
  <c r="AD72" i="9"/>
  <c r="AC72" i="9"/>
  <c r="AB72" i="9"/>
  <c r="AE71" i="9"/>
  <c r="AD71" i="9"/>
  <c r="AC71" i="9"/>
  <c r="AB71" i="9"/>
  <c r="AE70" i="9"/>
  <c r="AD70" i="9"/>
  <c r="AC70" i="9"/>
  <c r="AB70" i="9"/>
  <c r="AE69" i="9"/>
  <c r="AD69" i="9"/>
  <c r="AC69" i="9"/>
  <c r="AB69" i="9"/>
  <c r="AE68" i="9"/>
  <c r="AD68" i="9"/>
  <c r="AC68" i="9"/>
  <c r="AB68" i="9"/>
  <c r="AE67" i="9"/>
  <c r="AD67" i="9"/>
  <c r="AC67" i="9"/>
  <c r="AB67" i="9"/>
  <c r="AE66" i="9"/>
  <c r="AD66" i="9"/>
  <c r="AC66" i="9"/>
  <c r="AB66" i="9"/>
  <c r="AE65" i="9"/>
  <c r="AD65" i="9"/>
  <c r="AC65" i="9"/>
  <c r="AB65" i="9"/>
  <c r="AE64" i="9"/>
  <c r="AD64" i="9"/>
  <c r="AC64" i="9"/>
  <c r="AB64" i="9"/>
  <c r="AE63" i="9"/>
  <c r="AD63" i="9"/>
  <c r="AC63" i="9"/>
  <c r="AB63" i="9"/>
  <c r="AE62" i="9"/>
  <c r="AD62" i="9"/>
  <c r="AC62" i="9"/>
  <c r="AB62" i="9"/>
  <c r="AE61" i="9"/>
  <c r="AD61" i="9"/>
  <c r="AC61" i="9"/>
  <c r="AB61" i="9"/>
  <c r="AE60" i="9"/>
  <c r="AD60" i="9"/>
  <c r="AC60" i="9"/>
  <c r="AB60" i="9"/>
  <c r="AE59" i="9"/>
  <c r="AD59" i="9"/>
  <c r="AC59" i="9"/>
  <c r="AB59" i="9"/>
  <c r="AE58" i="9"/>
  <c r="AD58" i="9"/>
  <c r="AC58" i="9"/>
  <c r="AB58" i="9"/>
  <c r="AE57" i="9"/>
  <c r="AD57" i="9"/>
  <c r="AC57" i="9"/>
  <c r="AB57" i="9"/>
  <c r="AE56" i="9"/>
  <c r="AD56" i="9"/>
  <c r="AC56" i="9"/>
  <c r="AB56" i="9"/>
  <c r="AE55" i="9"/>
  <c r="AD55" i="9"/>
  <c r="AC55" i="9"/>
  <c r="AB55" i="9"/>
  <c r="AE54" i="9"/>
  <c r="AD54" i="9"/>
  <c r="AC54" i="9"/>
  <c r="AB54" i="9"/>
  <c r="AE53" i="9"/>
  <c r="AD53" i="9"/>
  <c r="AC53" i="9"/>
  <c r="AB53" i="9"/>
  <c r="AE52" i="9"/>
  <c r="AD52" i="9"/>
  <c r="AC52" i="9"/>
  <c r="AB52" i="9"/>
  <c r="AE51" i="9"/>
  <c r="AD51" i="9"/>
  <c r="AC51" i="9"/>
  <c r="AB51" i="9"/>
  <c r="AE50" i="9"/>
  <c r="AD50" i="9"/>
  <c r="AC50" i="9"/>
  <c r="AB50" i="9"/>
  <c r="AE49" i="9"/>
  <c r="AD49" i="9"/>
  <c r="AC49" i="9"/>
  <c r="AB49" i="9"/>
  <c r="AE48" i="9"/>
  <c r="AD48" i="9"/>
  <c r="AC48" i="9"/>
  <c r="AB48" i="9"/>
  <c r="AE47" i="9"/>
  <c r="AD47" i="9"/>
  <c r="AC47" i="9"/>
  <c r="AB47" i="9"/>
  <c r="AE46" i="9"/>
  <c r="AD46" i="9"/>
  <c r="AC46" i="9"/>
  <c r="AB46" i="9"/>
  <c r="AE45" i="9"/>
  <c r="AD45" i="9"/>
  <c r="AC45" i="9"/>
  <c r="AB45" i="9"/>
  <c r="AE44" i="9"/>
  <c r="AD44" i="9"/>
  <c r="AC44" i="9"/>
  <c r="AB44" i="9"/>
  <c r="AE43" i="9"/>
  <c r="AD43" i="9"/>
  <c r="AC43" i="9"/>
  <c r="AB43" i="9"/>
  <c r="AE42" i="9"/>
  <c r="AD42" i="9"/>
  <c r="AC42" i="9"/>
  <c r="AB42" i="9"/>
  <c r="AE41" i="9"/>
  <c r="AD41" i="9"/>
  <c r="AC41" i="9"/>
  <c r="AB41" i="9"/>
  <c r="AE40" i="9"/>
  <c r="AD40" i="9"/>
  <c r="AC40" i="9"/>
  <c r="AB40" i="9"/>
  <c r="AE39" i="9"/>
  <c r="AD39" i="9"/>
  <c r="AC39" i="9"/>
  <c r="AB39" i="9"/>
  <c r="AE38" i="9"/>
  <c r="AD38" i="9"/>
  <c r="AC38" i="9"/>
  <c r="AB38" i="9"/>
  <c r="AE37" i="9"/>
  <c r="AD37" i="9"/>
  <c r="AC37" i="9"/>
  <c r="AB37" i="9"/>
  <c r="AE36" i="9"/>
  <c r="AD36" i="9"/>
  <c r="AC36" i="9"/>
  <c r="AB36" i="9"/>
  <c r="AE35" i="9"/>
  <c r="AD35" i="9"/>
  <c r="AC35" i="9"/>
  <c r="AB35" i="9"/>
  <c r="AE34" i="9"/>
  <c r="AD34" i="9"/>
  <c r="AC34" i="9"/>
  <c r="AB34" i="9"/>
  <c r="AE33" i="9"/>
  <c r="AD33" i="9"/>
  <c r="AC33" i="9"/>
  <c r="AB33" i="9"/>
  <c r="AE32" i="9"/>
  <c r="AD32" i="9"/>
  <c r="AC32" i="9"/>
  <c r="AB32" i="9"/>
  <c r="AE31" i="9"/>
  <c r="AD31" i="9"/>
  <c r="AC31" i="9"/>
  <c r="AB31" i="9"/>
  <c r="AE30" i="9"/>
  <c r="AD30" i="9"/>
  <c r="AC30" i="9"/>
  <c r="AB30" i="9"/>
  <c r="AE29" i="9"/>
  <c r="AD29" i="9"/>
  <c r="AC29" i="9"/>
  <c r="AB29" i="9"/>
  <c r="AE28" i="9"/>
  <c r="AD28" i="9"/>
  <c r="AC28" i="9"/>
  <c r="AB28" i="9"/>
  <c r="AE27" i="9"/>
  <c r="AD27" i="9"/>
  <c r="AC27" i="9"/>
  <c r="AB27" i="9"/>
  <c r="AE26" i="9"/>
  <c r="AD26" i="9"/>
  <c r="AC26" i="9"/>
  <c r="AB26" i="9"/>
  <c r="AE25" i="9"/>
  <c r="AD25" i="9"/>
  <c r="AC25" i="9"/>
  <c r="AB25" i="9"/>
  <c r="AE24" i="9"/>
  <c r="AD24" i="9"/>
  <c r="AC24" i="9"/>
  <c r="AB24" i="9"/>
  <c r="AE23" i="9"/>
  <c r="AD23" i="9"/>
  <c r="AC23" i="9"/>
  <c r="AB23" i="9"/>
  <c r="AE22" i="9"/>
  <c r="AD22" i="9"/>
  <c r="AC22" i="9"/>
  <c r="AB22" i="9"/>
  <c r="AE21" i="9"/>
  <c r="AD21" i="9"/>
  <c r="AC21" i="9"/>
  <c r="AB21" i="9"/>
  <c r="AE20" i="9"/>
  <c r="AD20" i="9"/>
  <c r="AC20" i="9"/>
  <c r="AB20" i="9"/>
  <c r="AE19" i="9"/>
  <c r="AD19" i="9"/>
  <c r="AC19" i="9"/>
  <c r="AB19" i="9"/>
  <c r="AE18" i="9"/>
  <c r="AD18" i="9"/>
  <c r="AC18" i="9"/>
  <c r="AB18" i="9"/>
  <c r="AE17" i="9"/>
  <c r="AD17" i="9"/>
  <c r="AC17" i="9"/>
  <c r="AB17" i="9"/>
  <c r="AE16" i="9"/>
  <c r="AD16" i="9"/>
  <c r="AC16" i="9"/>
  <c r="AB16" i="9"/>
  <c r="AE15" i="9"/>
  <c r="AD15" i="9"/>
  <c r="AC15" i="9"/>
  <c r="AB15" i="9"/>
  <c r="AE14" i="9"/>
  <c r="AD14" i="9"/>
  <c r="AC14" i="9"/>
  <c r="AB14" i="9"/>
  <c r="AE13" i="9"/>
  <c r="AD13" i="9"/>
  <c r="AC13" i="9"/>
  <c r="AB13" i="9"/>
  <c r="AE12" i="9"/>
  <c r="AD12" i="9"/>
  <c r="AC12" i="9"/>
  <c r="AB12" i="9"/>
  <c r="AE11" i="9"/>
  <c r="AD11" i="9"/>
  <c r="AC11" i="9"/>
  <c r="AB11" i="9"/>
  <c r="AE10" i="9"/>
  <c r="AD10" i="9"/>
  <c r="AC10" i="9"/>
  <c r="AB10" i="9"/>
  <c r="AE9" i="9"/>
  <c r="AD9" i="9"/>
  <c r="AC9" i="9"/>
  <c r="AB9" i="9"/>
  <c r="AN8" i="9"/>
  <c r="AM8" i="9"/>
  <c r="AL8" i="9"/>
  <c r="AK8" i="9"/>
  <c r="AE8" i="9"/>
  <c r="AD8" i="9"/>
  <c r="AC8" i="9"/>
  <c r="AB8" i="9"/>
  <c r="AE7" i="9"/>
  <c r="AD7" i="9"/>
  <c r="AC7" i="9"/>
  <c r="AJ13" i="9" s="1"/>
  <c r="AB7" i="9"/>
  <c r="AE6" i="9"/>
  <c r="AD6" i="9"/>
  <c r="AC6" i="9"/>
  <c r="AB6" i="9"/>
  <c r="AE5" i="9"/>
  <c r="AD5" i="9"/>
  <c r="AC5" i="9"/>
  <c r="AJ9" i="9" s="1"/>
  <c r="AB5" i="9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5" i="7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AE86" i="7"/>
  <c r="AD86" i="7"/>
  <c r="AC86" i="7"/>
  <c r="AB86" i="7"/>
  <c r="AE85" i="7"/>
  <c r="AD85" i="7"/>
  <c r="AC85" i="7"/>
  <c r="AB85" i="7"/>
  <c r="AE84" i="7"/>
  <c r="AD84" i="7"/>
  <c r="AC84" i="7"/>
  <c r="AB84" i="7"/>
  <c r="AE83" i="7"/>
  <c r="AD83" i="7"/>
  <c r="AC83" i="7"/>
  <c r="AB83" i="7"/>
  <c r="AE82" i="7"/>
  <c r="AD82" i="7"/>
  <c r="AC82" i="7"/>
  <c r="AB82" i="7"/>
  <c r="AE81" i="7"/>
  <c r="AD81" i="7"/>
  <c r="AC81" i="7"/>
  <c r="AB81" i="7"/>
  <c r="AE80" i="7"/>
  <c r="AD80" i="7"/>
  <c r="AC80" i="7"/>
  <c r="AB80" i="7"/>
  <c r="AE79" i="7"/>
  <c r="AD79" i="7"/>
  <c r="AC79" i="7"/>
  <c r="AB79" i="7"/>
  <c r="AE78" i="7"/>
  <c r="AD78" i="7"/>
  <c r="AC78" i="7"/>
  <c r="AB78" i="7"/>
  <c r="AE77" i="7"/>
  <c r="AD77" i="7"/>
  <c r="AC77" i="7"/>
  <c r="AB77" i="7"/>
  <c r="AE76" i="7"/>
  <c r="AD76" i="7"/>
  <c r="AC76" i="7"/>
  <c r="AB76" i="7"/>
  <c r="AE75" i="7"/>
  <c r="AD75" i="7"/>
  <c r="AC75" i="7"/>
  <c r="AB75" i="7"/>
  <c r="AE74" i="7"/>
  <c r="AD74" i="7"/>
  <c r="AC74" i="7"/>
  <c r="AB74" i="7"/>
  <c r="AE73" i="7"/>
  <c r="AD73" i="7"/>
  <c r="AC73" i="7"/>
  <c r="AB73" i="7"/>
  <c r="AE72" i="7"/>
  <c r="AD72" i="7"/>
  <c r="AC72" i="7"/>
  <c r="AB72" i="7"/>
  <c r="AE71" i="7"/>
  <c r="AD71" i="7"/>
  <c r="AC71" i="7"/>
  <c r="AB71" i="7"/>
  <c r="AE70" i="7"/>
  <c r="AD70" i="7"/>
  <c r="AC70" i="7"/>
  <c r="AB70" i="7"/>
  <c r="AE69" i="7"/>
  <c r="AD69" i="7"/>
  <c r="AC69" i="7"/>
  <c r="AB69" i="7"/>
  <c r="AE68" i="7"/>
  <c r="AD68" i="7"/>
  <c r="AC68" i="7"/>
  <c r="AB68" i="7"/>
  <c r="AE67" i="7"/>
  <c r="AD67" i="7"/>
  <c r="AC67" i="7"/>
  <c r="AB67" i="7"/>
  <c r="AE66" i="7"/>
  <c r="AD66" i="7"/>
  <c r="AC66" i="7"/>
  <c r="AB66" i="7"/>
  <c r="AE65" i="7"/>
  <c r="AD65" i="7"/>
  <c r="AC65" i="7"/>
  <c r="AB65" i="7"/>
  <c r="AE64" i="7"/>
  <c r="AD64" i="7"/>
  <c r="AC64" i="7"/>
  <c r="AB64" i="7"/>
  <c r="AE63" i="7"/>
  <c r="AD63" i="7"/>
  <c r="AC63" i="7"/>
  <c r="AB63" i="7"/>
  <c r="AE62" i="7"/>
  <c r="AD62" i="7"/>
  <c r="AC62" i="7"/>
  <c r="AB62" i="7"/>
  <c r="AE61" i="7"/>
  <c r="AD61" i="7"/>
  <c r="AC61" i="7"/>
  <c r="AB61" i="7"/>
  <c r="AE60" i="7"/>
  <c r="AD60" i="7"/>
  <c r="AC60" i="7"/>
  <c r="AB60" i="7"/>
  <c r="AE59" i="7"/>
  <c r="AD59" i="7"/>
  <c r="AC59" i="7"/>
  <c r="AB59" i="7"/>
  <c r="AE58" i="7"/>
  <c r="AD58" i="7"/>
  <c r="AC58" i="7"/>
  <c r="AB58" i="7"/>
  <c r="AE57" i="7"/>
  <c r="AD57" i="7"/>
  <c r="AC57" i="7"/>
  <c r="AB57" i="7"/>
  <c r="AE56" i="7"/>
  <c r="AD56" i="7"/>
  <c r="AC56" i="7"/>
  <c r="AB56" i="7"/>
  <c r="AE55" i="7"/>
  <c r="AD55" i="7"/>
  <c r="AC55" i="7"/>
  <c r="AB55" i="7"/>
  <c r="AE54" i="7"/>
  <c r="AD54" i="7"/>
  <c r="AC54" i="7"/>
  <c r="AB54" i="7"/>
  <c r="AE53" i="7"/>
  <c r="AD53" i="7"/>
  <c r="AC53" i="7"/>
  <c r="AB53" i="7"/>
  <c r="AE52" i="7"/>
  <c r="AD52" i="7"/>
  <c r="AC52" i="7"/>
  <c r="AB52" i="7"/>
  <c r="AE51" i="7"/>
  <c r="AD51" i="7"/>
  <c r="AC51" i="7"/>
  <c r="AB51" i="7"/>
  <c r="AE50" i="7"/>
  <c r="AD50" i="7"/>
  <c r="AC50" i="7"/>
  <c r="AB50" i="7"/>
  <c r="AE49" i="7"/>
  <c r="AD49" i="7"/>
  <c r="AC49" i="7"/>
  <c r="AB49" i="7"/>
  <c r="AE48" i="7"/>
  <c r="AD48" i="7"/>
  <c r="AC48" i="7"/>
  <c r="AB48" i="7"/>
  <c r="AE47" i="7"/>
  <c r="AD47" i="7"/>
  <c r="AC47" i="7"/>
  <c r="AB47" i="7"/>
  <c r="AE46" i="7"/>
  <c r="AD46" i="7"/>
  <c r="AC46" i="7"/>
  <c r="AB46" i="7"/>
  <c r="AE45" i="7"/>
  <c r="AD45" i="7"/>
  <c r="AC45" i="7"/>
  <c r="AB45" i="7"/>
  <c r="AE44" i="7"/>
  <c r="AD44" i="7"/>
  <c r="AC44" i="7"/>
  <c r="AB44" i="7"/>
  <c r="AE43" i="7"/>
  <c r="AD43" i="7"/>
  <c r="AC43" i="7"/>
  <c r="AB43" i="7"/>
  <c r="AE42" i="7"/>
  <c r="AD42" i="7"/>
  <c r="AC42" i="7"/>
  <c r="AB42" i="7"/>
  <c r="AE41" i="7"/>
  <c r="AD41" i="7"/>
  <c r="AC41" i="7"/>
  <c r="AB41" i="7"/>
  <c r="AE40" i="7"/>
  <c r="AD40" i="7"/>
  <c r="AC40" i="7"/>
  <c r="AB40" i="7"/>
  <c r="AE39" i="7"/>
  <c r="AD39" i="7"/>
  <c r="AC39" i="7"/>
  <c r="AB39" i="7"/>
  <c r="AE38" i="7"/>
  <c r="AD38" i="7"/>
  <c r="AC38" i="7"/>
  <c r="AB38" i="7"/>
  <c r="AE37" i="7"/>
  <c r="AD37" i="7"/>
  <c r="AC37" i="7"/>
  <c r="AB37" i="7"/>
  <c r="AE36" i="7"/>
  <c r="AD36" i="7"/>
  <c r="AC36" i="7"/>
  <c r="AB36" i="7"/>
  <c r="AE35" i="7"/>
  <c r="AD35" i="7"/>
  <c r="AC35" i="7"/>
  <c r="AB35" i="7"/>
  <c r="AE34" i="7"/>
  <c r="AD34" i="7"/>
  <c r="AC34" i="7"/>
  <c r="AB34" i="7"/>
  <c r="AE33" i="7"/>
  <c r="AD33" i="7"/>
  <c r="AC33" i="7"/>
  <c r="AB33" i="7"/>
  <c r="AE32" i="7"/>
  <c r="AD32" i="7"/>
  <c r="AC32" i="7"/>
  <c r="AB32" i="7"/>
  <c r="AE31" i="7"/>
  <c r="AD31" i="7"/>
  <c r="AC31" i="7"/>
  <c r="AB31" i="7"/>
  <c r="AE30" i="7"/>
  <c r="AD30" i="7"/>
  <c r="AC30" i="7"/>
  <c r="AB30" i="7"/>
  <c r="AE29" i="7"/>
  <c r="AD29" i="7"/>
  <c r="AC29" i="7"/>
  <c r="AB29" i="7"/>
  <c r="AE28" i="7"/>
  <c r="AD28" i="7"/>
  <c r="AC28" i="7"/>
  <c r="AB28" i="7"/>
  <c r="AE27" i="7"/>
  <c r="AD27" i="7"/>
  <c r="AC27" i="7"/>
  <c r="AB27" i="7"/>
  <c r="AE26" i="7"/>
  <c r="AD26" i="7"/>
  <c r="AC26" i="7"/>
  <c r="AB26" i="7"/>
  <c r="AE25" i="7"/>
  <c r="AD25" i="7"/>
  <c r="AC25" i="7"/>
  <c r="AB25" i="7"/>
  <c r="AE24" i="7"/>
  <c r="AD24" i="7"/>
  <c r="AC24" i="7"/>
  <c r="AB24" i="7"/>
  <c r="AE23" i="7"/>
  <c r="AD23" i="7"/>
  <c r="AC23" i="7"/>
  <c r="AB23" i="7"/>
  <c r="AE22" i="7"/>
  <c r="AD22" i="7"/>
  <c r="AC22" i="7"/>
  <c r="AB22" i="7"/>
  <c r="AE21" i="7"/>
  <c r="AD21" i="7"/>
  <c r="AC21" i="7"/>
  <c r="AB21" i="7"/>
  <c r="AE20" i="7"/>
  <c r="AD20" i="7"/>
  <c r="AC20" i="7"/>
  <c r="AB20" i="7"/>
  <c r="AE19" i="7"/>
  <c r="AD19" i="7"/>
  <c r="AC19" i="7"/>
  <c r="AB19" i="7"/>
  <c r="AE18" i="7"/>
  <c r="AD18" i="7"/>
  <c r="AC18" i="7"/>
  <c r="AB18" i="7"/>
  <c r="AE17" i="7"/>
  <c r="AD17" i="7"/>
  <c r="AC17" i="7"/>
  <c r="AB17" i="7"/>
  <c r="AE16" i="7"/>
  <c r="AD16" i="7"/>
  <c r="AC16" i="7"/>
  <c r="AB16" i="7"/>
  <c r="AE15" i="7"/>
  <c r="AD15" i="7"/>
  <c r="AC15" i="7"/>
  <c r="AB15" i="7"/>
  <c r="AE14" i="7"/>
  <c r="AD14" i="7"/>
  <c r="AC14" i="7"/>
  <c r="AB14" i="7"/>
  <c r="AE13" i="7"/>
  <c r="AD13" i="7"/>
  <c r="AC13" i="7"/>
  <c r="AB13" i="7"/>
  <c r="AE12" i="7"/>
  <c r="AD12" i="7"/>
  <c r="AC12" i="7"/>
  <c r="AB12" i="7"/>
  <c r="AE11" i="7"/>
  <c r="AD11" i="7"/>
  <c r="AC11" i="7"/>
  <c r="AB11" i="7"/>
  <c r="AE10" i="7"/>
  <c r="AD10" i="7"/>
  <c r="AC10" i="7"/>
  <c r="AB10" i="7"/>
  <c r="AE9" i="7"/>
  <c r="AD9" i="7"/>
  <c r="AC9" i="7"/>
  <c r="AB9" i="7"/>
  <c r="AM8" i="7"/>
  <c r="AL8" i="7"/>
  <c r="AK8" i="7"/>
  <c r="AN8" i="7" s="1"/>
  <c r="AE8" i="7"/>
  <c r="AD8" i="7"/>
  <c r="AC8" i="7"/>
  <c r="AB8" i="7"/>
  <c r="AE7" i="7"/>
  <c r="AD7" i="7"/>
  <c r="AC7" i="7"/>
  <c r="AB7" i="7"/>
  <c r="AE6" i="7"/>
  <c r="AD6" i="7"/>
  <c r="AC6" i="7"/>
  <c r="AB6" i="7"/>
  <c r="AE5" i="7"/>
  <c r="AD5" i="7"/>
  <c r="AC5" i="7"/>
  <c r="AB5" i="7"/>
  <c r="AL9" i="9" l="1"/>
  <c r="AL13" i="9"/>
  <c r="AL10" i="9"/>
  <c r="AM9" i="9"/>
  <c r="AN9" i="9" s="1"/>
  <c r="AM13" i="9"/>
  <c r="AM10" i="9"/>
  <c r="AI11" i="9"/>
  <c r="AI12" i="9"/>
  <c r="AI10" i="9"/>
  <c r="AJ11" i="9"/>
  <c r="AK11" i="9" s="1"/>
  <c r="AJ12" i="9"/>
  <c r="AK12" i="9" s="1"/>
  <c r="AJ10" i="9"/>
  <c r="AK10" i="9" s="1"/>
  <c r="AL11" i="9"/>
  <c r="AL12" i="9"/>
  <c r="AM11" i="9"/>
  <c r="AI9" i="9"/>
  <c r="AI13" i="9"/>
  <c r="AN11" i="9"/>
  <c r="AK9" i="9"/>
  <c r="AK13" i="9"/>
  <c r="AN12" i="9"/>
  <c r="AI9" i="7"/>
  <c r="AI13" i="7"/>
  <c r="AJ9" i="7"/>
  <c r="AK9" i="7" s="1"/>
  <c r="AJ13" i="7"/>
  <c r="AK13" i="7" s="1"/>
  <c r="AL13" i="7"/>
  <c r="AM10" i="7"/>
  <c r="AM9" i="7"/>
  <c r="AN9" i="7" s="1"/>
  <c r="AM13" i="7"/>
  <c r="AL9" i="7"/>
  <c r="AI11" i="7"/>
  <c r="AI12" i="7"/>
  <c r="AK12" i="7" s="1"/>
  <c r="AJ12" i="7"/>
  <c r="AM12" i="7"/>
  <c r="AJ11" i="7"/>
  <c r="AK11" i="7" s="1"/>
  <c r="AL11" i="7"/>
  <c r="AL10" i="7"/>
  <c r="AN10" i="7" s="1"/>
  <c r="AI10" i="7"/>
  <c r="AJ10" i="7"/>
  <c r="AK10" i="7" s="1"/>
  <c r="AL12" i="7"/>
  <c r="AN12" i="7" s="1"/>
  <c r="AM11" i="7"/>
  <c r="AN11" i="7" s="1"/>
  <c r="AN13" i="7"/>
  <c r="AE86" i="6"/>
  <c r="AD86" i="6"/>
  <c r="AC86" i="6"/>
  <c r="AB86" i="6"/>
  <c r="AE85" i="6"/>
  <c r="AD85" i="6"/>
  <c r="AC85" i="6"/>
  <c r="AB85" i="6"/>
  <c r="AE84" i="6"/>
  <c r="AD84" i="6"/>
  <c r="AC84" i="6"/>
  <c r="AB84" i="6"/>
  <c r="AE83" i="6"/>
  <c r="AD83" i="6"/>
  <c r="AC83" i="6"/>
  <c r="AB83" i="6"/>
  <c r="AE82" i="6"/>
  <c r="AD82" i="6"/>
  <c r="AC82" i="6"/>
  <c r="AB82" i="6"/>
  <c r="AE81" i="6"/>
  <c r="AD81" i="6"/>
  <c r="AC81" i="6"/>
  <c r="AB81" i="6"/>
  <c r="AE80" i="6"/>
  <c r="AD80" i="6"/>
  <c r="AC80" i="6"/>
  <c r="AB80" i="6"/>
  <c r="AE79" i="6"/>
  <c r="AD79" i="6"/>
  <c r="AC79" i="6"/>
  <c r="AB79" i="6"/>
  <c r="AE78" i="6"/>
  <c r="AD78" i="6"/>
  <c r="AC78" i="6"/>
  <c r="AB78" i="6"/>
  <c r="AE77" i="6"/>
  <c r="AD77" i="6"/>
  <c r="AC77" i="6"/>
  <c r="AB77" i="6"/>
  <c r="AE76" i="6"/>
  <c r="AD76" i="6"/>
  <c r="AC76" i="6"/>
  <c r="AB76" i="6"/>
  <c r="AE75" i="6"/>
  <c r="AD75" i="6"/>
  <c r="AC75" i="6"/>
  <c r="AB75" i="6"/>
  <c r="AE74" i="6"/>
  <c r="AD74" i="6"/>
  <c r="AC74" i="6"/>
  <c r="AB74" i="6"/>
  <c r="AE73" i="6"/>
  <c r="AD73" i="6"/>
  <c r="AC73" i="6"/>
  <c r="AB73" i="6"/>
  <c r="AE72" i="6"/>
  <c r="AD72" i="6"/>
  <c r="AC72" i="6"/>
  <c r="AB72" i="6"/>
  <c r="AE71" i="6"/>
  <c r="AD71" i="6"/>
  <c r="AC71" i="6"/>
  <c r="AB71" i="6"/>
  <c r="AE70" i="6"/>
  <c r="AD70" i="6"/>
  <c r="AC70" i="6"/>
  <c r="AB70" i="6"/>
  <c r="AE69" i="6"/>
  <c r="AD69" i="6"/>
  <c r="AC69" i="6"/>
  <c r="AB69" i="6"/>
  <c r="AE68" i="6"/>
  <c r="AD68" i="6"/>
  <c r="AC68" i="6"/>
  <c r="AB68" i="6"/>
  <c r="AE67" i="6"/>
  <c r="AD67" i="6"/>
  <c r="AC67" i="6"/>
  <c r="AB67" i="6"/>
  <c r="AE66" i="6"/>
  <c r="AD66" i="6"/>
  <c r="AC66" i="6"/>
  <c r="AB66" i="6"/>
  <c r="AE65" i="6"/>
  <c r="AD65" i="6"/>
  <c r="AC65" i="6"/>
  <c r="AB65" i="6"/>
  <c r="AE64" i="6"/>
  <c r="AD64" i="6"/>
  <c r="AC64" i="6"/>
  <c r="AB64" i="6"/>
  <c r="AE63" i="6"/>
  <c r="AD63" i="6"/>
  <c r="AC63" i="6"/>
  <c r="AB63" i="6"/>
  <c r="AE62" i="6"/>
  <c r="AD62" i="6"/>
  <c r="AC62" i="6"/>
  <c r="AB62" i="6"/>
  <c r="AE61" i="6"/>
  <c r="AD61" i="6"/>
  <c r="AC61" i="6"/>
  <c r="AB61" i="6"/>
  <c r="AE60" i="6"/>
  <c r="AD60" i="6"/>
  <c r="AC60" i="6"/>
  <c r="AB60" i="6"/>
  <c r="AE59" i="6"/>
  <c r="AD59" i="6"/>
  <c r="AC59" i="6"/>
  <c r="AB59" i="6"/>
  <c r="AE58" i="6"/>
  <c r="AD58" i="6"/>
  <c r="AC58" i="6"/>
  <c r="AB58" i="6"/>
  <c r="AE57" i="6"/>
  <c r="AD57" i="6"/>
  <c r="AC57" i="6"/>
  <c r="AB57" i="6"/>
  <c r="AE56" i="6"/>
  <c r="AD56" i="6"/>
  <c r="AC56" i="6"/>
  <c r="AB56" i="6"/>
  <c r="AE55" i="6"/>
  <c r="AD55" i="6"/>
  <c r="AC55" i="6"/>
  <c r="AB55" i="6"/>
  <c r="AE54" i="6"/>
  <c r="AD54" i="6"/>
  <c r="AC54" i="6"/>
  <c r="AB54" i="6"/>
  <c r="AE53" i="6"/>
  <c r="AD53" i="6"/>
  <c r="AC53" i="6"/>
  <c r="AB53" i="6"/>
  <c r="AE52" i="6"/>
  <c r="AD52" i="6"/>
  <c r="AC52" i="6"/>
  <c r="AB52" i="6"/>
  <c r="AE51" i="6"/>
  <c r="AD51" i="6"/>
  <c r="AC51" i="6"/>
  <c r="AB51" i="6"/>
  <c r="AE50" i="6"/>
  <c r="AD50" i="6"/>
  <c r="AC50" i="6"/>
  <c r="AB50" i="6"/>
  <c r="AE49" i="6"/>
  <c r="AD49" i="6"/>
  <c r="AC49" i="6"/>
  <c r="AB49" i="6"/>
  <c r="AE48" i="6"/>
  <c r="AD48" i="6"/>
  <c r="AC48" i="6"/>
  <c r="AB48" i="6"/>
  <c r="AE47" i="6"/>
  <c r="AD47" i="6"/>
  <c r="AC47" i="6"/>
  <c r="AB47" i="6"/>
  <c r="AE46" i="6"/>
  <c r="AD46" i="6"/>
  <c r="AC46" i="6"/>
  <c r="AB46" i="6"/>
  <c r="AE45" i="6"/>
  <c r="AD45" i="6"/>
  <c r="AC45" i="6"/>
  <c r="AB45" i="6"/>
  <c r="AE44" i="6"/>
  <c r="AD44" i="6"/>
  <c r="AC44" i="6"/>
  <c r="AB44" i="6"/>
  <c r="AE43" i="6"/>
  <c r="AD43" i="6"/>
  <c r="AC43" i="6"/>
  <c r="AB43" i="6"/>
  <c r="AE42" i="6"/>
  <c r="AD42" i="6"/>
  <c r="AC42" i="6"/>
  <c r="AB42" i="6"/>
  <c r="AE41" i="6"/>
  <c r="AD41" i="6"/>
  <c r="AC41" i="6"/>
  <c r="AB41" i="6"/>
  <c r="AE40" i="6"/>
  <c r="AD40" i="6"/>
  <c r="AC40" i="6"/>
  <c r="AB40" i="6"/>
  <c r="AE39" i="6"/>
  <c r="AD39" i="6"/>
  <c r="AC39" i="6"/>
  <c r="AB39" i="6"/>
  <c r="AE38" i="6"/>
  <c r="AD38" i="6"/>
  <c r="AC38" i="6"/>
  <c r="AB38" i="6"/>
  <c r="AE37" i="6"/>
  <c r="AD37" i="6"/>
  <c r="AC37" i="6"/>
  <c r="AB37" i="6"/>
  <c r="AE36" i="6"/>
  <c r="AD36" i="6"/>
  <c r="AC36" i="6"/>
  <c r="AB36" i="6"/>
  <c r="AE35" i="6"/>
  <c r="AD35" i="6"/>
  <c r="AC35" i="6"/>
  <c r="AB35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D31" i="6"/>
  <c r="AC31" i="6"/>
  <c r="AB31" i="6"/>
  <c r="AE30" i="6"/>
  <c r="AD30" i="6"/>
  <c r="AC30" i="6"/>
  <c r="AB30" i="6"/>
  <c r="AE29" i="6"/>
  <c r="AD29" i="6"/>
  <c r="AC29" i="6"/>
  <c r="AB29" i="6"/>
  <c r="AE28" i="6"/>
  <c r="AD28" i="6"/>
  <c r="AC28" i="6"/>
  <c r="AB28" i="6"/>
  <c r="AE27" i="6"/>
  <c r="AD27" i="6"/>
  <c r="AC27" i="6"/>
  <c r="AB27" i="6"/>
  <c r="AE26" i="6"/>
  <c r="AD26" i="6"/>
  <c r="AC26" i="6"/>
  <c r="AB26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J11" i="6"/>
  <c r="AE11" i="6"/>
  <c r="AD11" i="6"/>
  <c r="AC11" i="6"/>
  <c r="AB11" i="6"/>
  <c r="AL10" i="6"/>
  <c r="AJ10" i="6"/>
  <c r="AE10" i="6"/>
  <c r="AM10" i="6" s="1"/>
  <c r="AN10" i="6" s="1"/>
  <c r="AD10" i="6"/>
  <c r="AC10" i="6"/>
  <c r="AB10" i="6"/>
  <c r="AI10" i="6" s="1"/>
  <c r="AL9" i="6"/>
  <c r="AE9" i="6"/>
  <c r="AD9" i="6"/>
  <c r="AC9" i="6"/>
  <c r="AB9" i="6"/>
  <c r="AM8" i="6"/>
  <c r="AL8" i="6"/>
  <c r="AK8" i="6"/>
  <c r="AN8" i="6" s="1"/>
  <c r="AE8" i="6"/>
  <c r="AM12" i="6" s="1"/>
  <c r="AN12" i="6" s="1"/>
  <c r="AD8" i="6"/>
  <c r="AL12" i="6" s="1"/>
  <c r="AC8" i="6"/>
  <c r="AJ12" i="6" s="1"/>
  <c r="AB8" i="6"/>
  <c r="AI12" i="6" s="1"/>
  <c r="AE7" i="6"/>
  <c r="AM13" i="6" s="1"/>
  <c r="AN13" i="6" s="1"/>
  <c r="AD7" i="6"/>
  <c r="AL13" i="6" s="1"/>
  <c r="AC7" i="6"/>
  <c r="AJ13" i="6" s="1"/>
  <c r="AB7" i="6"/>
  <c r="AI13" i="6" s="1"/>
  <c r="AE6" i="6"/>
  <c r="AM11" i="6" s="1"/>
  <c r="AN11" i="6" s="1"/>
  <c r="AD6" i="6"/>
  <c r="AL11" i="6" s="1"/>
  <c r="AC6" i="6"/>
  <c r="AB6" i="6"/>
  <c r="AI11" i="6" s="1"/>
  <c r="AE5" i="6"/>
  <c r="AM9" i="6" s="1"/>
  <c r="AN9" i="6" s="1"/>
  <c r="AD5" i="6"/>
  <c r="AC5" i="6"/>
  <c r="AJ9" i="6" s="1"/>
  <c r="AB5" i="6"/>
  <c r="AI9" i="6" s="1"/>
  <c r="AN10" i="9" l="1"/>
  <c r="AN13" i="9"/>
  <c r="AK13" i="6"/>
  <c r="AK9" i="6"/>
  <c r="AK11" i="6"/>
  <c r="AK12" i="6"/>
  <c r="AK10" i="6"/>
  <c r="AL10" i="4"/>
  <c r="AL11" i="4"/>
  <c r="AL12" i="4"/>
  <c r="AL13" i="4"/>
  <c r="AL9" i="4"/>
  <c r="AI10" i="4"/>
  <c r="AI11" i="4"/>
  <c r="AI12" i="4"/>
  <c r="AI13" i="4"/>
  <c r="AI9" i="4"/>
  <c r="AM8" i="4"/>
  <c r="AL8" i="4"/>
  <c r="AK8" i="4"/>
  <c r="AN8" i="4" s="1"/>
  <c r="AE86" i="4" l="1"/>
  <c r="AD86" i="4"/>
  <c r="AC86" i="4"/>
  <c r="AB86" i="4"/>
  <c r="AE85" i="4"/>
  <c r="AD85" i="4"/>
  <c r="AC85" i="4"/>
  <c r="AB85" i="4"/>
  <c r="AE84" i="4"/>
  <c r="AD84" i="4"/>
  <c r="AC84" i="4"/>
  <c r="AB84" i="4"/>
  <c r="AE83" i="4"/>
  <c r="AD83" i="4"/>
  <c r="AC83" i="4"/>
  <c r="AB83" i="4"/>
  <c r="AE82" i="4"/>
  <c r="AD82" i="4"/>
  <c r="AC82" i="4"/>
  <c r="AB82" i="4"/>
  <c r="AE81" i="4"/>
  <c r="AD81" i="4"/>
  <c r="AC81" i="4"/>
  <c r="AB81" i="4"/>
  <c r="AE80" i="4"/>
  <c r="AD80" i="4"/>
  <c r="AC80" i="4"/>
  <c r="AB80" i="4"/>
  <c r="AE79" i="4"/>
  <c r="AD79" i="4"/>
  <c r="AC79" i="4"/>
  <c r="AB79" i="4"/>
  <c r="AE78" i="4"/>
  <c r="AD78" i="4"/>
  <c r="AC78" i="4"/>
  <c r="AB78" i="4"/>
  <c r="AE77" i="4"/>
  <c r="AD77" i="4"/>
  <c r="AC77" i="4"/>
  <c r="AB77" i="4"/>
  <c r="AE76" i="4"/>
  <c r="AD76" i="4"/>
  <c r="AC76" i="4"/>
  <c r="AB76" i="4"/>
  <c r="AE75" i="4"/>
  <c r="AD75" i="4"/>
  <c r="AC75" i="4"/>
  <c r="AB75" i="4"/>
  <c r="AE74" i="4"/>
  <c r="AD74" i="4"/>
  <c r="AC74" i="4"/>
  <c r="AB74" i="4"/>
  <c r="AE73" i="4"/>
  <c r="AD73" i="4"/>
  <c r="AC73" i="4"/>
  <c r="AB73" i="4"/>
  <c r="AE72" i="4"/>
  <c r="AD72" i="4"/>
  <c r="AC72" i="4"/>
  <c r="AB72" i="4"/>
  <c r="AE71" i="4"/>
  <c r="AD71" i="4"/>
  <c r="AC71" i="4"/>
  <c r="AB71" i="4"/>
  <c r="AE70" i="4"/>
  <c r="AD70" i="4"/>
  <c r="AC70" i="4"/>
  <c r="AB70" i="4"/>
  <c r="AE69" i="4"/>
  <c r="AD69" i="4"/>
  <c r="AC69" i="4"/>
  <c r="AB69" i="4"/>
  <c r="AE68" i="4"/>
  <c r="AD68" i="4"/>
  <c r="AC68" i="4"/>
  <c r="AB68" i="4"/>
  <c r="AE67" i="4"/>
  <c r="AD67" i="4"/>
  <c r="AC67" i="4"/>
  <c r="AB67" i="4"/>
  <c r="AE66" i="4"/>
  <c r="AD66" i="4"/>
  <c r="AC66" i="4"/>
  <c r="AB66" i="4"/>
  <c r="AE65" i="4"/>
  <c r="AD65" i="4"/>
  <c r="AC65" i="4"/>
  <c r="AB65" i="4"/>
  <c r="AE64" i="4"/>
  <c r="AD64" i="4"/>
  <c r="AC64" i="4"/>
  <c r="AB64" i="4"/>
  <c r="AE63" i="4"/>
  <c r="AD63" i="4"/>
  <c r="AC63" i="4"/>
  <c r="AB63" i="4"/>
  <c r="AE62" i="4"/>
  <c r="AD62" i="4"/>
  <c r="AC62" i="4"/>
  <c r="AB62" i="4"/>
  <c r="AE61" i="4"/>
  <c r="AD61" i="4"/>
  <c r="AC61" i="4"/>
  <c r="AB61" i="4"/>
  <c r="AE60" i="4"/>
  <c r="AD60" i="4"/>
  <c r="AC60" i="4"/>
  <c r="AB60" i="4"/>
  <c r="AE59" i="4"/>
  <c r="AD59" i="4"/>
  <c r="AC59" i="4"/>
  <c r="AB59" i="4"/>
  <c r="AE58" i="4"/>
  <c r="AD58" i="4"/>
  <c r="AC58" i="4"/>
  <c r="AB58" i="4"/>
  <c r="AE57" i="4"/>
  <c r="AD57" i="4"/>
  <c r="AC57" i="4"/>
  <c r="AB57" i="4"/>
  <c r="AE56" i="4"/>
  <c r="AD56" i="4"/>
  <c r="AC56" i="4"/>
  <c r="AB56" i="4"/>
  <c r="AE55" i="4"/>
  <c r="AD55" i="4"/>
  <c r="AC55" i="4"/>
  <c r="AB55" i="4"/>
  <c r="AE54" i="4"/>
  <c r="AD54" i="4"/>
  <c r="AC54" i="4"/>
  <c r="AB54" i="4"/>
  <c r="AE53" i="4"/>
  <c r="AD53" i="4"/>
  <c r="AC53" i="4"/>
  <c r="AB53" i="4"/>
  <c r="AE52" i="4"/>
  <c r="AD52" i="4"/>
  <c r="AC52" i="4"/>
  <c r="AB52" i="4"/>
  <c r="AE51" i="4"/>
  <c r="AD51" i="4"/>
  <c r="AC51" i="4"/>
  <c r="AB51" i="4"/>
  <c r="AE50" i="4"/>
  <c r="AD50" i="4"/>
  <c r="AC50" i="4"/>
  <c r="AB50" i="4"/>
  <c r="AE49" i="4"/>
  <c r="AD49" i="4"/>
  <c r="AC49" i="4"/>
  <c r="AB49" i="4"/>
  <c r="AE48" i="4"/>
  <c r="AD48" i="4"/>
  <c r="AC48" i="4"/>
  <c r="AB48" i="4"/>
  <c r="AE47" i="4"/>
  <c r="AD47" i="4"/>
  <c r="AC47" i="4"/>
  <c r="AB47" i="4"/>
  <c r="AE46" i="4"/>
  <c r="AD46" i="4"/>
  <c r="AC46" i="4"/>
  <c r="AB46" i="4"/>
  <c r="AE45" i="4"/>
  <c r="AD45" i="4"/>
  <c r="AC45" i="4"/>
  <c r="AB45" i="4"/>
  <c r="AE44" i="4"/>
  <c r="AD44" i="4"/>
  <c r="AC44" i="4"/>
  <c r="AB44" i="4"/>
  <c r="AE43" i="4"/>
  <c r="AD43" i="4"/>
  <c r="AC43" i="4"/>
  <c r="AB43" i="4"/>
  <c r="AE42" i="4"/>
  <c r="AD42" i="4"/>
  <c r="AC42" i="4"/>
  <c r="AB42" i="4"/>
  <c r="AE41" i="4"/>
  <c r="AD41" i="4"/>
  <c r="AC41" i="4"/>
  <c r="AB41" i="4"/>
  <c r="AE40" i="4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M10" i="4" s="1"/>
  <c r="AN10" i="4" s="1"/>
  <c r="AD10" i="4"/>
  <c r="AC10" i="4"/>
  <c r="AJ10" i="4" s="1"/>
  <c r="AK10" i="4" s="1"/>
  <c r="AB10" i="4"/>
  <c r="AE9" i="4"/>
  <c r="AD9" i="4"/>
  <c r="AC9" i="4"/>
  <c r="AB9" i="4"/>
  <c r="AE8" i="4"/>
  <c r="AM12" i="4" s="1"/>
  <c r="AN12" i="4" s="1"/>
  <c r="AD8" i="4"/>
  <c r="AC8" i="4"/>
  <c r="AJ12" i="4" s="1"/>
  <c r="AK12" i="4" s="1"/>
  <c r="AB8" i="4"/>
  <c r="AE7" i="4"/>
  <c r="AM13" i="4" s="1"/>
  <c r="AN13" i="4" s="1"/>
  <c r="AD7" i="4"/>
  <c r="AC7" i="4"/>
  <c r="AJ13" i="4" s="1"/>
  <c r="AK13" i="4" s="1"/>
  <c r="AB7" i="4"/>
  <c r="AE6" i="4"/>
  <c r="AM11" i="4" s="1"/>
  <c r="AN11" i="4" s="1"/>
  <c r="AD6" i="4"/>
  <c r="AC6" i="4"/>
  <c r="AJ11" i="4" s="1"/>
  <c r="AK11" i="4" s="1"/>
  <c r="AB6" i="4"/>
  <c r="AE5" i="4"/>
  <c r="AM9" i="4" s="1"/>
  <c r="AN9" i="4" s="1"/>
  <c r="AD5" i="4"/>
  <c r="AC5" i="4"/>
  <c r="AJ9" i="4" s="1"/>
  <c r="AK9" i="4" s="1"/>
  <c r="AB5" i="4"/>
</calcChain>
</file>

<file path=xl/sharedStrings.xml><?xml version="1.0" encoding="utf-8"?>
<sst xmlns="http://schemas.openxmlformats.org/spreadsheetml/2006/main" count="487" uniqueCount="55">
  <si>
    <t>outflow</t>
  </si>
  <si>
    <t>Predicted Value</t>
  </si>
  <si>
    <t>Lower 95% Prediction</t>
  </si>
  <si>
    <t>Upper 95% Prediction</t>
  </si>
  <si>
    <t>Limit</t>
  </si>
  <si>
    <t>A. Apr-May</t>
  </si>
  <si>
    <t>B. Mar-Jul</t>
  </si>
  <si>
    <t>1. NAA</t>
  </si>
  <si>
    <t>2. PA</t>
  </si>
  <si>
    <t>Collate data for basic summaries of means (changing negatives to zero)</t>
  </si>
  <si>
    <t>WY</t>
  </si>
  <si>
    <t>WYT</t>
  </si>
  <si>
    <t>WYT_num</t>
  </si>
  <si>
    <t>NAA_AprMay</t>
  </si>
  <si>
    <t>PA_AprMay</t>
  </si>
  <si>
    <t>NAA_MarJul</t>
  </si>
  <si>
    <t>PA_MarJul</t>
  </si>
  <si>
    <t>W</t>
  </si>
  <si>
    <t>BN</t>
  </si>
  <si>
    <t>C</t>
  </si>
  <si>
    <t>D</t>
  </si>
  <si>
    <t>AN</t>
  </si>
  <si>
    <t>40th percentile</t>
  </si>
  <si>
    <t>100th percentile</t>
  </si>
  <si>
    <t>1/3/2018, Marin Greenwood</t>
  </si>
  <si>
    <t>These outputs were generated by the programs:</t>
  </si>
  <si>
    <t>sturgeon_regressions_stage2_01032018.sas</t>
  </si>
  <si>
    <t>sturgeon_regressions_stage1_01032018.sas</t>
  </si>
  <si>
    <t>NAA_ELT</t>
  </si>
  <si>
    <t>A4A_Stage1_ELT</t>
  </si>
  <si>
    <t>Mar-Jul</t>
  </si>
  <si>
    <t>Apr-May</t>
  </si>
  <si>
    <t>CalSim data came from:</t>
  </si>
  <si>
    <t>MultStyMonthlyCompare_revPP_currentWYT_st1_st2_122517_noDSS.xlsm</t>
  </si>
  <si>
    <t>A4A_Stage2_ELT</t>
  </si>
  <si>
    <t>month</t>
  </si>
  <si>
    <t>Row Labels</t>
  </si>
  <si>
    <t>Grand Total</t>
  </si>
  <si>
    <t>Average of A4A_Stage1_ELT</t>
  </si>
  <si>
    <t>Average of A4A_Stage2_ELT</t>
  </si>
  <si>
    <t>(Multiple Items)</t>
  </si>
  <si>
    <t>NAA</t>
  </si>
  <si>
    <t>Alt4A_Stage1</t>
  </si>
  <si>
    <t>ELT</t>
  </si>
  <si>
    <t>Existing</t>
  </si>
  <si>
    <t>YEAR</t>
  </si>
  <si>
    <t>Classification</t>
  </si>
  <si>
    <t>numeric</t>
  </si>
  <si>
    <t>classification</t>
  </si>
  <si>
    <t>Wet</t>
  </si>
  <si>
    <t>Below Normal</t>
  </si>
  <si>
    <t>Above Normal</t>
  </si>
  <si>
    <t>Critical</t>
  </si>
  <si>
    <t>Dry</t>
  </si>
  <si>
    <t>Alt4A_Stage2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</si>
</sst>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8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24"/>
      </top>
      <bottom/>
      <diagonal/>
    </border>
  </borders>
  <cellStyleXfs count="1713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>
      <alignment vertical="top"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0" fontId="18" fillId="20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ont="0" applyFill="0" applyAlignment="0" applyProtection="0">
      <alignment vertical="top"/>
    </xf>
    <xf numFmtId="0" fontId="20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1" fillId="0" borderId="0" xfId="0" applyFont="1"/>
    <xf numFmtId="0" fontId="2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3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713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alculation 2 2" xfId="29"/>
    <cellStyle name="Calculation 2 3" xfId="30"/>
    <cellStyle name="Check Cell 2" xfId="31"/>
    <cellStyle name="Comma 2" xfId="32"/>
    <cellStyle name="Comma 3" xfId="33"/>
    <cellStyle name="Comma 3 2" xfId="34"/>
    <cellStyle name="Comma 4" xfId="35"/>
    <cellStyle name="Comma0" xfId="36"/>
    <cellStyle name="Currency0" xfId="37"/>
    <cellStyle name="Date" xfId="38"/>
    <cellStyle name="Euro" xfId="39"/>
    <cellStyle name="Euro 2" xfId="40"/>
    <cellStyle name="Euro 2 2" xfId="41"/>
    <cellStyle name="Euro 2 3" xfId="42"/>
    <cellStyle name="Euro 3" xfId="43"/>
    <cellStyle name="Explanatory Text 2" xfId="44"/>
    <cellStyle name="Fixed" xfId="45"/>
    <cellStyle name="Good 2" xfId="46"/>
    <cellStyle name="Heading 1 2" xfId="47"/>
    <cellStyle name="Heading 2 2" xfId="48"/>
    <cellStyle name="Heading 3 2" xfId="49"/>
    <cellStyle name="Heading 3 2 10" xfId="50"/>
    <cellStyle name="Heading 3 2 10 2" xfId="51"/>
    <cellStyle name="Heading 3 2 10 2 2" xfId="52"/>
    <cellStyle name="Heading 3 2 10 2 2 2" xfId="53"/>
    <cellStyle name="Heading 3 2 10 2 2 2 2" xfId="54"/>
    <cellStyle name="Heading 3 2 10 2 2 3" xfId="55"/>
    <cellStyle name="Heading 3 2 10 2 3" xfId="56"/>
    <cellStyle name="Heading 3 2 10 2 3 2" xfId="57"/>
    <cellStyle name="Heading 3 2 10 2 3 2 2" xfId="58"/>
    <cellStyle name="Heading 3 2 10 2 3 3" xfId="59"/>
    <cellStyle name="Heading 3 2 10 2 4" xfId="60"/>
    <cellStyle name="Heading 3 2 10 2 4 2" xfId="61"/>
    <cellStyle name="Heading 3 2 10 2 4 2 2" xfId="62"/>
    <cellStyle name="Heading 3 2 10 2 4 3" xfId="63"/>
    <cellStyle name="Heading 3 2 10 2 5" xfId="64"/>
    <cellStyle name="Heading 3 2 10 3" xfId="65"/>
    <cellStyle name="Heading 3 2 10 3 2" xfId="66"/>
    <cellStyle name="Heading 3 2 10 3 2 2" xfId="67"/>
    <cellStyle name="Heading 3 2 10 3 2 2 2" xfId="68"/>
    <cellStyle name="Heading 3 2 10 3 2 3" xfId="69"/>
    <cellStyle name="Heading 3 2 10 3 3" xfId="70"/>
    <cellStyle name="Heading 3 2 10 3 3 2" xfId="71"/>
    <cellStyle name="Heading 3 2 10 3 3 2 2" xfId="72"/>
    <cellStyle name="Heading 3 2 10 3 3 3" xfId="73"/>
    <cellStyle name="Heading 3 2 10 3 4" xfId="74"/>
    <cellStyle name="Heading 3 2 10 3 4 2" xfId="75"/>
    <cellStyle name="Heading 3 2 10 3 5" xfId="76"/>
    <cellStyle name="Heading 3 2 11" xfId="77"/>
    <cellStyle name="Heading 3 2 11 2" xfId="78"/>
    <cellStyle name="Heading 3 2 11 2 2" xfId="79"/>
    <cellStyle name="Heading 3 2 11 3" xfId="80"/>
    <cellStyle name="Heading 3 2 11 3 2" xfId="81"/>
    <cellStyle name="Heading 3 2 11 3 2 2" xfId="82"/>
    <cellStyle name="Heading 3 2 11 3 3" xfId="83"/>
    <cellStyle name="Heading 3 2 11 4" xfId="84"/>
    <cellStyle name="Heading 3 2 11 4 2" xfId="85"/>
    <cellStyle name="Heading 3 2 11 4 2 2" xfId="86"/>
    <cellStyle name="Heading 3 2 11 4 3" xfId="87"/>
    <cellStyle name="Heading 3 2 11 5" xfId="88"/>
    <cellStyle name="Heading 3 2 11 5 2" xfId="89"/>
    <cellStyle name="Heading 3 2 11 5 2 2" xfId="90"/>
    <cellStyle name="Heading 3 2 11 5 3" xfId="91"/>
    <cellStyle name="Heading 3 2 11 6" xfId="92"/>
    <cellStyle name="Heading 3 2 12" xfId="93"/>
    <cellStyle name="Heading 3 2 12 2" xfId="94"/>
    <cellStyle name="Heading 3 2 12 2 2" xfId="95"/>
    <cellStyle name="Heading 3 2 12 2 2 2" xfId="96"/>
    <cellStyle name="Heading 3 2 12 2 3" xfId="97"/>
    <cellStyle name="Heading 3 2 12 3" xfId="98"/>
    <cellStyle name="Heading 3 2 12 3 2" xfId="99"/>
    <cellStyle name="Heading 3 2 12 3 2 2" xfId="100"/>
    <cellStyle name="Heading 3 2 12 3 3" xfId="101"/>
    <cellStyle name="Heading 3 2 12 4" xfId="102"/>
    <cellStyle name="Heading 3 2 12 4 2" xfId="103"/>
    <cellStyle name="Heading 3 2 12 4 2 2" xfId="104"/>
    <cellStyle name="Heading 3 2 12 4 3" xfId="105"/>
    <cellStyle name="Heading 3 2 12 5" xfId="106"/>
    <cellStyle name="Heading 3 2 2" xfId="107"/>
    <cellStyle name="Heading 3 2 2 2" xfId="108"/>
    <cellStyle name="Heading 3 2 2 2 2" xfId="109"/>
    <cellStyle name="Heading 3 2 2 2 2 2" xfId="110"/>
    <cellStyle name="Heading 3 2 2 2 2 2 2" xfId="111"/>
    <cellStyle name="Heading 3 2 2 2 2 2 2 2" xfId="112"/>
    <cellStyle name="Heading 3 2 2 2 2 2 3" xfId="113"/>
    <cellStyle name="Heading 3 2 2 2 2 3" xfId="114"/>
    <cellStyle name="Heading 3 2 2 2 2 3 2" xfId="115"/>
    <cellStyle name="Heading 3 2 2 2 2 3 2 2" xfId="116"/>
    <cellStyle name="Heading 3 2 2 2 2 3 3" xfId="117"/>
    <cellStyle name="Heading 3 2 2 2 2 4" xfId="118"/>
    <cellStyle name="Heading 3 2 2 2 2 4 2" xfId="119"/>
    <cellStyle name="Heading 3 2 2 2 2 4 2 2" xfId="120"/>
    <cellStyle name="Heading 3 2 2 2 2 4 3" xfId="121"/>
    <cellStyle name="Heading 3 2 2 2 2 5" xfId="122"/>
    <cellStyle name="Heading 3 2 2 2 3" xfId="123"/>
    <cellStyle name="Heading 3 2 2 2 3 2" xfId="124"/>
    <cellStyle name="Heading 3 2 2 2 3 2 2" xfId="125"/>
    <cellStyle name="Heading 3 2 2 2 3 2 2 2" xfId="126"/>
    <cellStyle name="Heading 3 2 2 2 3 2 3" xfId="127"/>
    <cellStyle name="Heading 3 2 2 2 3 3" xfId="128"/>
    <cellStyle name="Heading 3 2 2 2 3 3 2" xfId="129"/>
    <cellStyle name="Heading 3 2 2 2 3 3 2 2" xfId="130"/>
    <cellStyle name="Heading 3 2 2 2 3 3 3" xfId="131"/>
    <cellStyle name="Heading 3 2 2 2 3 4" xfId="132"/>
    <cellStyle name="Heading 3 2 2 2 3 4 2" xfId="133"/>
    <cellStyle name="Heading 3 2 2 2 3 5" xfId="134"/>
    <cellStyle name="Heading 3 2 2 3" xfId="135"/>
    <cellStyle name="Heading 3 2 2 3 2" xfId="136"/>
    <cellStyle name="Heading 3 2 2 3 2 2" xfId="137"/>
    <cellStyle name="Heading 3 2 2 3 2 2 2" xfId="138"/>
    <cellStyle name="Heading 3 2 2 3 2 2 2 2" xfId="139"/>
    <cellStyle name="Heading 3 2 2 3 2 2 3" xfId="140"/>
    <cellStyle name="Heading 3 2 2 3 2 3" xfId="141"/>
    <cellStyle name="Heading 3 2 2 3 2 3 2" xfId="142"/>
    <cellStyle name="Heading 3 2 2 3 2 3 2 2" xfId="143"/>
    <cellStyle name="Heading 3 2 2 3 2 3 3" xfId="144"/>
    <cellStyle name="Heading 3 2 2 3 2 4" xfId="145"/>
    <cellStyle name="Heading 3 2 2 3 2 4 2" xfId="146"/>
    <cellStyle name="Heading 3 2 2 3 2 4 2 2" xfId="147"/>
    <cellStyle name="Heading 3 2 2 3 2 4 3" xfId="148"/>
    <cellStyle name="Heading 3 2 2 3 2 5" xfId="149"/>
    <cellStyle name="Heading 3 2 2 3 3" xfId="150"/>
    <cellStyle name="Heading 3 2 2 3 3 2" xfId="151"/>
    <cellStyle name="Heading 3 2 2 3 3 2 2" xfId="152"/>
    <cellStyle name="Heading 3 2 2 3 3 2 2 2" xfId="153"/>
    <cellStyle name="Heading 3 2 2 3 3 2 3" xfId="154"/>
    <cellStyle name="Heading 3 2 2 3 3 3" xfId="155"/>
    <cellStyle name="Heading 3 2 2 3 3 3 2" xfId="156"/>
    <cellStyle name="Heading 3 2 2 3 3 3 2 2" xfId="157"/>
    <cellStyle name="Heading 3 2 2 3 3 3 3" xfId="158"/>
    <cellStyle name="Heading 3 2 2 3 3 4" xfId="159"/>
    <cellStyle name="Heading 3 2 2 3 3 4 2" xfId="160"/>
    <cellStyle name="Heading 3 2 2 3 3 5" xfId="161"/>
    <cellStyle name="Heading 3 2 2 4" xfId="162"/>
    <cellStyle name="Heading 3 2 2 4 2" xfId="163"/>
    <cellStyle name="Heading 3 2 2 4 2 2" xfId="164"/>
    <cellStyle name="Heading 3 2 2 4 2 2 2" xfId="165"/>
    <cellStyle name="Heading 3 2 2 4 2 2 2 2" xfId="166"/>
    <cellStyle name="Heading 3 2 2 4 2 2 3" xfId="167"/>
    <cellStyle name="Heading 3 2 2 4 2 3" xfId="168"/>
    <cellStyle name="Heading 3 2 2 4 2 3 2" xfId="169"/>
    <cellStyle name="Heading 3 2 2 4 2 3 2 2" xfId="170"/>
    <cellStyle name="Heading 3 2 2 4 2 3 3" xfId="171"/>
    <cellStyle name="Heading 3 2 2 4 2 4" xfId="172"/>
    <cellStyle name="Heading 3 2 2 4 2 4 2" xfId="173"/>
    <cellStyle name="Heading 3 2 2 4 2 4 2 2" xfId="174"/>
    <cellStyle name="Heading 3 2 2 4 2 4 3" xfId="175"/>
    <cellStyle name="Heading 3 2 2 4 2 5" xfId="176"/>
    <cellStyle name="Heading 3 2 2 4 3" xfId="177"/>
    <cellStyle name="Heading 3 2 2 4 3 2" xfId="178"/>
    <cellStyle name="Heading 3 2 2 4 3 2 2" xfId="179"/>
    <cellStyle name="Heading 3 2 2 4 3 2 2 2" xfId="180"/>
    <cellStyle name="Heading 3 2 2 4 3 2 3" xfId="181"/>
    <cellStyle name="Heading 3 2 2 4 3 3" xfId="182"/>
    <cellStyle name="Heading 3 2 2 4 3 3 2" xfId="183"/>
    <cellStyle name="Heading 3 2 2 4 3 3 2 2" xfId="184"/>
    <cellStyle name="Heading 3 2 2 4 3 3 3" xfId="185"/>
    <cellStyle name="Heading 3 2 2 4 3 4" xfId="186"/>
    <cellStyle name="Heading 3 2 2 4 3 4 2" xfId="187"/>
    <cellStyle name="Heading 3 2 2 4 3 5" xfId="188"/>
    <cellStyle name="Heading 3 2 2 5" xfId="189"/>
    <cellStyle name="Heading 3 2 2 5 2" xfId="190"/>
    <cellStyle name="Heading 3 2 2 5 2 2" xfId="191"/>
    <cellStyle name="Heading 3 2 2 5 2 2 2" xfId="192"/>
    <cellStyle name="Heading 3 2 2 5 2 2 2 2" xfId="193"/>
    <cellStyle name="Heading 3 2 2 5 2 2 3" xfId="194"/>
    <cellStyle name="Heading 3 2 2 5 2 3" xfId="195"/>
    <cellStyle name="Heading 3 2 2 5 2 3 2" xfId="196"/>
    <cellStyle name="Heading 3 2 2 5 2 3 2 2" xfId="197"/>
    <cellStyle name="Heading 3 2 2 5 2 3 3" xfId="198"/>
    <cellStyle name="Heading 3 2 2 5 2 4" xfId="199"/>
    <cellStyle name="Heading 3 2 2 5 2 4 2" xfId="200"/>
    <cellStyle name="Heading 3 2 2 5 2 4 2 2" xfId="201"/>
    <cellStyle name="Heading 3 2 2 5 2 4 3" xfId="202"/>
    <cellStyle name="Heading 3 2 2 5 2 5" xfId="203"/>
    <cellStyle name="Heading 3 2 2 5 3" xfId="204"/>
    <cellStyle name="Heading 3 2 2 5 3 2" xfId="205"/>
    <cellStyle name="Heading 3 2 2 5 3 2 2" xfId="206"/>
    <cellStyle name="Heading 3 2 2 5 3 2 2 2" xfId="207"/>
    <cellStyle name="Heading 3 2 2 5 3 2 3" xfId="208"/>
    <cellStyle name="Heading 3 2 2 5 3 3" xfId="209"/>
    <cellStyle name="Heading 3 2 2 5 3 3 2" xfId="210"/>
    <cellStyle name="Heading 3 2 2 5 3 3 2 2" xfId="211"/>
    <cellStyle name="Heading 3 2 2 5 3 3 3" xfId="212"/>
    <cellStyle name="Heading 3 2 2 5 3 4" xfId="213"/>
    <cellStyle name="Heading 3 2 2 5 3 4 2" xfId="214"/>
    <cellStyle name="Heading 3 2 2 5 3 5" xfId="215"/>
    <cellStyle name="Heading 3 2 2 6" xfId="216"/>
    <cellStyle name="Heading 3 2 2 6 2" xfId="217"/>
    <cellStyle name="Heading 3 2 2 6 2 2" xfId="218"/>
    <cellStyle name="Heading 3 2 2 6 2 2 2" xfId="219"/>
    <cellStyle name="Heading 3 2 2 6 2 2 2 2" xfId="220"/>
    <cellStyle name="Heading 3 2 2 6 2 2 3" xfId="221"/>
    <cellStyle name="Heading 3 2 2 6 2 3" xfId="222"/>
    <cellStyle name="Heading 3 2 2 6 2 3 2" xfId="223"/>
    <cellStyle name="Heading 3 2 2 6 2 3 2 2" xfId="224"/>
    <cellStyle name="Heading 3 2 2 6 2 3 3" xfId="225"/>
    <cellStyle name="Heading 3 2 2 6 2 4" xfId="226"/>
    <cellStyle name="Heading 3 2 2 6 2 4 2" xfId="227"/>
    <cellStyle name="Heading 3 2 2 6 2 4 2 2" xfId="228"/>
    <cellStyle name="Heading 3 2 2 6 2 4 3" xfId="229"/>
    <cellStyle name="Heading 3 2 2 6 2 5" xfId="230"/>
    <cellStyle name="Heading 3 2 2 6 3" xfId="231"/>
    <cellStyle name="Heading 3 2 2 6 3 2" xfId="232"/>
    <cellStyle name="Heading 3 2 2 6 3 2 2" xfId="233"/>
    <cellStyle name="Heading 3 2 2 6 3 2 2 2" xfId="234"/>
    <cellStyle name="Heading 3 2 2 6 3 2 3" xfId="235"/>
    <cellStyle name="Heading 3 2 2 6 3 3" xfId="236"/>
    <cellStyle name="Heading 3 2 2 6 3 3 2" xfId="237"/>
    <cellStyle name="Heading 3 2 2 6 3 3 2 2" xfId="238"/>
    <cellStyle name="Heading 3 2 2 6 3 3 3" xfId="239"/>
    <cellStyle name="Heading 3 2 2 6 3 4" xfId="240"/>
    <cellStyle name="Heading 3 2 2 6 3 4 2" xfId="241"/>
    <cellStyle name="Heading 3 2 2 6 3 5" xfId="242"/>
    <cellStyle name="Heading 3 2 2 7" xfId="243"/>
    <cellStyle name="Heading 3 2 2 7 2" xfId="244"/>
    <cellStyle name="Heading 3 2 2 7 2 2" xfId="245"/>
    <cellStyle name="Heading 3 2 2 7 2 2 2" xfId="246"/>
    <cellStyle name="Heading 3 2 2 7 2 2 2 2" xfId="247"/>
    <cellStyle name="Heading 3 2 2 7 2 2 3" xfId="248"/>
    <cellStyle name="Heading 3 2 2 7 2 3" xfId="249"/>
    <cellStyle name="Heading 3 2 2 7 2 3 2" xfId="250"/>
    <cellStyle name="Heading 3 2 2 7 2 3 2 2" xfId="251"/>
    <cellStyle name="Heading 3 2 2 7 2 3 3" xfId="252"/>
    <cellStyle name="Heading 3 2 2 7 2 4" xfId="253"/>
    <cellStyle name="Heading 3 2 2 7 2 4 2" xfId="254"/>
    <cellStyle name="Heading 3 2 2 7 2 4 2 2" xfId="255"/>
    <cellStyle name="Heading 3 2 2 7 2 4 3" xfId="256"/>
    <cellStyle name="Heading 3 2 2 7 2 5" xfId="257"/>
    <cellStyle name="Heading 3 2 2 7 3" xfId="258"/>
    <cellStyle name="Heading 3 2 2 7 3 2" xfId="259"/>
    <cellStyle name="Heading 3 2 2 7 3 2 2" xfId="260"/>
    <cellStyle name="Heading 3 2 2 7 3 2 2 2" xfId="261"/>
    <cellStyle name="Heading 3 2 2 7 3 2 3" xfId="262"/>
    <cellStyle name="Heading 3 2 2 7 3 3" xfId="263"/>
    <cellStyle name="Heading 3 2 2 7 3 3 2" xfId="264"/>
    <cellStyle name="Heading 3 2 2 7 3 3 2 2" xfId="265"/>
    <cellStyle name="Heading 3 2 2 7 3 3 3" xfId="266"/>
    <cellStyle name="Heading 3 2 2 7 3 4" xfId="267"/>
    <cellStyle name="Heading 3 2 2 7 3 4 2" xfId="268"/>
    <cellStyle name="Heading 3 2 2 7 3 5" xfId="269"/>
    <cellStyle name="Heading 3 2 2 8" xfId="270"/>
    <cellStyle name="Heading 3 2 2 8 2" xfId="271"/>
    <cellStyle name="Heading 3 2 2 8 2 2" xfId="272"/>
    <cellStyle name="Heading 3 2 2 8 2 2 2" xfId="273"/>
    <cellStyle name="Heading 3 2 2 8 2 3" xfId="274"/>
    <cellStyle name="Heading 3 2 2 8 3" xfId="275"/>
    <cellStyle name="Heading 3 2 2 8 3 2" xfId="276"/>
    <cellStyle name="Heading 3 2 2 8 3 2 2" xfId="277"/>
    <cellStyle name="Heading 3 2 2 8 3 3" xfId="278"/>
    <cellStyle name="Heading 3 2 2 8 4" xfId="279"/>
    <cellStyle name="Heading 3 2 2 8 4 2" xfId="280"/>
    <cellStyle name="Heading 3 2 2 8 4 2 2" xfId="281"/>
    <cellStyle name="Heading 3 2 2 8 4 3" xfId="282"/>
    <cellStyle name="Heading 3 2 2 8 5" xfId="283"/>
    <cellStyle name="Heading 3 2 2 9" xfId="284"/>
    <cellStyle name="Heading 3 2 2 9 2" xfId="285"/>
    <cellStyle name="Heading 3 2 2 9 2 2" xfId="286"/>
    <cellStyle name="Heading 3 2 2 9 2 2 2" xfId="287"/>
    <cellStyle name="Heading 3 2 2 9 2 3" xfId="288"/>
    <cellStyle name="Heading 3 2 2 9 3" xfId="289"/>
    <cellStyle name="Heading 3 2 2 9 3 2" xfId="290"/>
    <cellStyle name="Heading 3 2 2 9 3 2 2" xfId="291"/>
    <cellStyle name="Heading 3 2 2 9 3 3" xfId="292"/>
    <cellStyle name="Heading 3 2 2 9 4" xfId="293"/>
    <cellStyle name="Heading 3 2 2 9 4 2" xfId="294"/>
    <cellStyle name="Heading 3 2 2 9 5" xfId="295"/>
    <cellStyle name="Heading 3 2 3" xfId="296"/>
    <cellStyle name="Heading 3 2 3 2" xfId="297"/>
    <cellStyle name="Heading 3 2 3 2 2" xfId="298"/>
    <cellStyle name="Heading 3 2 3 2 2 2" xfId="299"/>
    <cellStyle name="Heading 3 2 3 2 2 2 2" xfId="300"/>
    <cellStyle name="Heading 3 2 3 2 2 3" xfId="301"/>
    <cellStyle name="Heading 3 2 3 2 3" xfId="302"/>
    <cellStyle name="Heading 3 2 3 2 3 2" xfId="303"/>
    <cellStyle name="Heading 3 2 3 2 3 2 2" xfId="304"/>
    <cellStyle name="Heading 3 2 3 2 3 3" xfId="305"/>
    <cellStyle name="Heading 3 2 3 2 4" xfId="306"/>
    <cellStyle name="Heading 3 2 3 2 4 2" xfId="307"/>
    <cellStyle name="Heading 3 2 3 2 4 2 2" xfId="308"/>
    <cellStyle name="Heading 3 2 3 2 4 3" xfId="309"/>
    <cellStyle name="Heading 3 2 3 2 5" xfId="310"/>
    <cellStyle name="Heading 3 2 3 3" xfId="311"/>
    <cellStyle name="Heading 3 2 3 3 2" xfId="312"/>
    <cellStyle name="Heading 3 2 3 3 2 2" xfId="313"/>
    <cellStyle name="Heading 3 2 3 3 2 2 2" xfId="314"/>
    <cellStyle name="Heading 3 2 3 3 2 3" xfId="315"/>
    <cellStyle name="Heading 3 2 3 3 3" xfId="316"/>
    <cellStyle name="Heading 3 2 3 3 3 2" xfId="317"/>
    <cellStyle name="Heading 3 2 3 3 3 2 2" xfId="318"/>
    <cellStyle name="Heading 3 2 3 3 3 3" xfId="319"/>
    <cellStyle name="Heading 3 2 3 3 4" xfId="320"/>
    <cellStyle name="Heading 3 2 3 3 4 2" xfId="321"/>
    <cellStyle name="Heading 3 2 3 3 5" xfId="322"/>
    <cellStyle name="Heading 3 2 4" xfId="323"/>
    <cellStyle name="Heading 3 2 4 2" xfId="324"/>
    <cellStyle name="Heading 3 2 4 2 2" xfId="325"/>
    <cellStyle name="Heading 3 2 4 2 2 2" xfId="326"/>
    <cellStyle name="Heading 3 2 4 2 2 2 2" xfId="327"/>
    <cellStyle name="Heading 3 2 4 2 2 3" xfId="328"/>
    <cellStyle name="Heading 3 2 4 2 3" xfId="329"/>
    <cellStyle name="Heading 3 2 4 2 3 2" xfId="330"/>
    <cellStyle name="Heading 3 2 4 2 3 2 2" xfId="331"/>
    <cellStyle name="Heading 3 2 4 2 3 3" xfId="332"/>
    <cellStyle name="Heading 3 2 4 2 4" xfId="333"/>
    <cellStyle name="Heading 3 2 4 2 4 2" xfId="334"/>
    <cellStyle name="Heading 3 2 4 2 4 2 2" xfId="335"/>
    <cellStyle name="Heading 3 2 4 2 4 3" xfId="336"/>
    <cellStyle name="Heading 3 2 4 2 5" xfId="337"/>
    <cellStyle name="Heading 3 2 4 3" xfId="338"/>
    <cellStyle name="Heading 3 2 4 3 2" xfId="339"/>
    <cellStyle name="Heading 3 2 4 3 2 2" xfId="340"/>
    <cellStyle name="Heading 3 2 4 3 2 2 2" xfId="341"/>
    <cellStyle name="Heading 3 2 4 3 2 3" xfId="342"/>
    <cellStyle name="Heading 3 2 4 3 3" xfId="343"/>
    <cellStyle name="Heading 3 2 4 3 3 2" xfId="344"/>
    <cellStyle name="Heading 3 2 4 3 3 2 2" xfId="345"/>
    <cellStyle name="Heading 3 2 4 3 3 3" xfId="346"/>
    <cellStyle name="Heading 3 2 4 3 4" xfId="347"/>
    <cellStyle name="Heading 3 2 4 3 4 2" xfId="348"/>
    <cellStyle name="Heading 3 2 4 3 5" xfId="349"/>
    <cellStyle name="Heading 3 2 5" xfId="350"/>
    <cellStyle name="Heading 3 2 5 2" xfId="351"/>
    <cellStyle name="Heading 3 2 5 2 2" xfId="352"/>
    <cellStyle name="Heading 3 2 5 2 2 2" xfId="353"/>
    <cellStyle name="Heading 3 2 5 2 2 2 2" xfId="354"/>
    <cellStyle name="Heading 3 2 5 2 2 3" xfId="355"/>
    <cellStyle name="Heading 3 2 5 2 3" xfId="356"/>
    <cellStyle name="Heading 3 2 5 2 3 2" xfId="357"/>
    <cellStyle name="Heading 3 2 5 2 3 2 2" xfId="358"/>
    <cellStyle name="Heading 3 2 5 2 3 3" xfId="359"/>
    <cellStyle name="Heading 3 2 5 2 4" xfId="360"/>
    <cellStyle name="Heading 3 2 5 2 4 2" xfId="361"/>
    <cellStyle name="Heading 3 2 5 2 4 2 2" xfId="362"/>
    <cellStyle name="Heading 3 2 5 2 4 3" xfId="363"/>
    <cellStyle name="Heading 3 2 5 2 5" xfId="364"/>
    <cellStyle name="Heading 3 2 5 3" xfId="365"/>
    <cellStyle name="Heading 3 2 5 3 2" xfId="366"/>
    <cellStyle name="Heading 3 2 5 3 2 2" xfId="367"/>
    <cellStyle name="Heading 3 2 5 3 2 2 2" xfId="368"/>
    <cellStyle name="Heading 3 2 5 3 2 3" xfId="369"/>
    <cellStyle name="Heading 3 2 5 3 3" xfId="370"/>
    <cellStyle name="Heading 3 2 5 3 3 2" xfId="371"/>
    <cellStyle name="Heading 3 2 5 3 3 2 2" xfId="372"/>
    <cellStyle name="Heading 3 2 5 3 3 3" xfId="373"/>
    <cellStyle name="Heading 3 2 5 3 4" xfId="374"/>
    <cellStyle name="Heading 3 2 5 3 4 2" xfId="375"/>
    <cellStyle name="Heading 3 2 5 3 5" xfId="376"/>
    <cellStyle name="Heading 3 2 6" xfId="377"/>
    <cellStyle name="Heading 3 2 6 2" xfId="378"/>
    <cellStyle name="Heading 3 2 6 2 2" xfId="379"/>
    <cellStyle name="Heading 3 2 6 2 2 2" xfId="380"/>
    <cellStyle name="Heading 3 2 6 2 2 2 2" xfId="381"/>
    <cellStyle name="Heading 3 2 6 2 2 3" xfId="382"/>
    <cellStyle name="Heading 3 2 6 2 3" xfId="383"/>
    <cellStyle name="Heading 3 2 6 2 3 2" xfId="384"/>
    <cellStyle name="Heading 3 2 6 2 3 2 2" xfId="385"/>
    <cellStyle name="Heading 3 2 6 2 3 3" xfId="386"/>
    <cellStyle name="Heading 3 2 6 2 4" xfId="387"/>
    <cellStyle name="Heading 3 2 6 2 4 2" xfId="388"/>
    <cellStyle name="Heading 3 2 6 2 4 2 2" xfId="389"/>
    <cellStyle name="Heading 3 2 6 2 4 3" xfId="390"/>
    <cellStyle name="Heading 3 2 6 2 5" xfId="391"/>
    <cellStyle name="Heading 3 2 6 3" xfId="392"/>
    <cellStyle name="Heading 3 2 6 3 2" xfId="393"/>
    <cellStyle name="Heading 3 2 6 3 2 2" xfId="394"/>
    <cellStyle name="Heading 3 2 6 3 2 2 2" xfId="395"/>
    <cellStyle name="Heading 3 2 6 3 2 3" xfId="396"/>
    <cellStyle name="Heading 3 2 6 3 3" xfId="397"/>
    <cellStyle name="Heading 3 2 6 3 3 2" xfId="398"/>
    <cellStyle name="Heading 3 2 6 3 3 2 2" xfId="399"/>
    <cellStyle name="Heading 3 2 6 3 3 3" xfId="400"/>
    <cellStyle name="Heading 3 2 6 3 4" xfId="401"/>
    <cellStyle name="Heading 3 2 6 3 4 2" xfId="402"/>
    <cellStyle name="Heading 3 2 6 3 5" xfId="403"/>
    <cellStyle name="Heading 3 2 7" xfId="404"/>
    <cellStyle name="Heading 3 2 7 2" xfId="405"/>
    <cellStyle name="Heading 3 2 7 2 2" xfId="406"/>
    <cellStyle name="Heading 3 2 7 2 2 2" xfId="407"/>
    <cellStyle name="Heading 3 2 7 2 2 2 2" xfId="408"/>
    <cellStyle name="Heading 3 2 7 2 2 3" xfId="409"/>
    <cellStyle name="Heading 3 2 7 2 3" xfId="410"/>
    <cellStyle name="Heading 3 2 7 2 3 2" xfId="411"/>
    <cellStyle name="Heading 3 2 7 2 3 2 2" xfId="412"/>
    <cellStyle name="Heading 3 2 7 2 3 3" xfId="413"/>
    <cellStyle name="Heading 3 2 7 2 4" xfId="414"/>
    <cellStyle name="Heading 3 2 7 2 4 2" xfId="415"/>
    <cellStyle name="Heading 3 2 7 2 4 2 2" xfId="416"/>
    <cellStyle name="Heading 3 2 7 2 4 3" xfId="417"/>
    <cellStyle name="Heading 3 2 7 2 5" xfId="418"/>
    <cellStyle name="Heading 3 2 7 3" xfId="419"/>
    <cellStyle name="Heading 3 2 7 3 2" xfId="420"/>
    <cellStyle name="Heading 3 2 7 3 2 2" xfId="421"/>
    <cellStyle name="Heading 3 2 7 3 2 2 2" xfId="422"/>
    <cellStyle name="Heading 3 2 7 3 2 3" xfId="423"/>
    <cellStyle name="Heading 3 2 7 3 3" xfId="424"/>
    <cellStyle name="Heading 3 2 7 3 3 2" xfId="425"/>
    <cellStyle name="Heading 3 2 7 3 3 2 2" xfId="426"/>
    <cellStyle name="Heading 3 2 7 3 3 3" xfId="427"/>
    <cellStyle name="Heading 3 2 7 3 4" xfId="428"/>
    <cellStyle name="Heading 3 2 7 3 4 2" xfId="429"/>
    <cellStyle name="Heading 3 2 7 3 5" xfId="430"/>
    <cellStyle name="Heading 3 2 8" xfId="431"/>
    <cellStyle name="Heading 3 2 8 2" xfId="432"/>
    <cellStyle name="Heading 3 2 8 2 2" xfId="433"/>
    <cellStyle name="Heading 3 2 8 2 2 2" xfId="434"/>
    <cellStyle name="Heading 3 2 8 2 2 2 2" xfId="435"/>
    <cellStyle name="Heading 3 2 8 2 2 3" xfId="436"/>
    <cellStyle name="Heading 3 2 8 2 3" xfId="437"/>
    <cellStyle name="Heading 3 2 8 2 3 2" xfId="438"/>
    <cellStyle name="Heading 3 2 8 2 3 2 2" xfId="439"/>
    <cellStyle name="Heading 3 2 8 2 3 3" xfId="440"/>
    <cellStyle name="Heading 3 2 8 2 4" xfId="441"/>
    <cellStyle name="Heading 3 2 8 2 4 2" xfId="442"/>
    <cellStyle name="Heading 3 2 8 2 4 2 2" xfId="443"/>
    <cellStyle name="Heading 3 2 8 2 4 3" xfId="444"/>
    <cellStyle name="Heading 3 2 8 2 5" xfId="445"/>
    <cellStyle name="Heading 3 2 8 3" xfId="446"/>
    <cellStyle name="Heading 3 2 8 3 2" xfId="447"/>
    <cellStyle name="Heading 3 2 8 3 2 2" xfId="448"/>
    <cellStyle name="Heading 3 2 8 3 2 2 2" xfId="449"/>
    <cellStyle name="Heading 3 2 8 3 2 3" xfId="450"/>
    <cellStyle name="Heading 3 2 8 3 3" xfId="451"/>
    <cellStyle name="Heading 3 2 8 3 3 2" xfId="452"/>
    <cellStyle name="Heading 3 2 8 3 3 2 2" xfId="453"/>
    <cellStyle name="Heading 3 2 8 3 3 3" xfId="454"/>
    <cellStyle name="Heading 3 2 8 3 4" xfId="455"/>
    <cellStyle name="Heading 3 2 8 3 4 2" xfId="456"/>
    <cellStyle name="Heading 3 2 8 3 5" xfId="457"/>
    <cellStyle name="Heading 3 2 9" xfId="458"/>
    <cellStyle name="Heading 3 2 9 2" xfId="459"/>
    <cellStyle name="Heading 3 2 9 2 2" xfId="460"/>
    <cellStyle name="Heading 3 2 9 2 2 2" xfId="461"/>
    <cellStyle name="Heading 3 2 9 2 2 2 2" xfId="462"/>
    <cellStyle name="Heading 3 2 9 2 2 3" xfId="463"/>
    <cellStyle name="Heading 3 2 9 2 3" xfId="464"/>
    <cellStyle name="Heading 3 2 9 2 3 2" xfId="465"/>
    <cellStyle name="Heading 3 2 9 2 3 2 2" xfId="466"/>
    <cellStyle name="Heading 3 2 9 2 3 3" xfId="467"/>
    <cellStyle name="Heading 3 2 9 2 4" xfId="468"/>
    <cellStyle name="Heading 3 2 9 2 4 2" xfId="469"/>
    <cellStyle name="Heading 3 2 9 2 4 2 2" xfId="470"/>
    <cellStyle name="Heading 3 2 9 2 4 3" xfId="471"/>
    <cellStyle name="Heading 3 2 9 2 5" xfId="472"/>
    <cellStyle name="Heading 3 2 9 3" xfId="473"/>
    <cellStyle name="Heading 3 2 9 3 2" xfId="474"/>
    <cellStyle name="Heading 3 2 9 3 2 2" xfId="475"/>
    <cellStyle name="Heading 3 2 9 3 2 2 2" xfId="476"/>
    <cellStyle name="Heading 3 2 9 3 2 3" xfId="477"/>
    <cellStyle name="Heading 3 2 9 3 3" xfId="478"/>
    <cellStyle name="Heading 3 2 9 3 3 2" xfId="479"/>
    <cellStyle name="Heading 3 2 9 3 3 2 2" xfId="480"/>
    <cellStyle name="Heading 3 2 9 3 3 3" xfId="481"/>
    <cellStyle name="Heading 3 2 9 3 4" xfId="482"/>
    <cellStyle name="Heading 3 2 9 3 4 2" xfId="483"/>
    <cellStyle name="Heading 3 2 9 3 5" xfId="484"/>
    <cellStyle name="Heading 3 3" xfId="485"/>
    <cellStyle name="Heading 3 3 10" xfId="486"/>
    <cellStyle name="Heading 3 3 10 2" xfId="487"/>
    <cellStyle name="Heading 3 3 10 2 2" xfId="488"/>
    <cellStyle name="Heading 3 3 10 2 2 2" xfId="489"/>
    <cellStyle name="Heading 3 3 10 2 2 2 2" xfId="490"/>
    <cellStyle name="Heading 3 3 10 2 2 3" xfId="491"/>
    <cellStyle name="Heading 3 3 10 2 3" xfId="492"/>
    <cellStyle name="Heading 3 3 10 2 3 2" xfId="493"/>
    <cellStyle name="Heading 3 3 10 2 3 2 2" xfId="494"/>
    <cellStyle name="Heading 3 3 10 2 3 3" xfId="495"/>
    <cellStyle name="Heading 3 3 10 2 4" xfId="496"/>
    <cellStyle name="Heading 3 3 10 2 4 2" xfId="497"/>
    <cellStyle name="Heading 3 3 10 2 4 2 2" xfId="498"/>
    <cellStyle name="Heading 3 3 10 2 4 3" xfId="499"/>
    <cellStyle name="Heading 3 3 10 2 5" xfId="500"/>
    <cellStyle name="Heading 3 3 10 3" xfId="501"/>
    <cellStyle name="Heading 3 3 10 3 2" xfId="502"/>
    <cellStyle name="Heading 3 3 10 3 2 2" xfId="503"/>
    <cellStyle name="Heading 3 3 10 3 2 2 2" xfId="504"/>
    <cellStyle name="Heading 3 3 10 3 2 3" xfId="505"/>
    <cellStyle name="Heading 3 3 10 3 3" xfId="506"/>
    <cellStyle name="Heading 3 3 10 3 3 2" xfId="507"/>
    <cellStyle name="Heading 3 3 10 3 3 2 2" xfId="508"/>
    <cellStyle name="Heading 3 3 10 3 3 3" xfId="509"/>
    <cellStyle name="Heading 3 3 10 3 4" xfId="510"/>
    <cellStyle name="Heading 3 3 10 3 4 2" xfId="511"/>
    <cellStyle name="Heading 3 3 10 3 5" xfId="512"/>
    <cellStyle name="Heading 3 3 11" xfId="513"/>
    <cellStyle name="Heading 3 3 11 2" xfId="514"/>
    <cellStyle name="Heading 3 3 11 2 2" xfId="515"/>
    <cellStyle name="Heading 3 3 11 3" xfId="516"/>
    <cellStyle name="Heading 3 3 11 3 2" xfId="517"/>
    <cellStyle name="Heading 3 3 11 3 2 2" xfId="518"/>
    <cellStyle name="Heading 3 3 11 3 3" xfId="519"/>
    <cellStyle name="Heading 3 3 11 4" xfId="520"/>
    <cellStyle name="Heading 3 3 11 4 2" xfId="521"/>
    <cellStyle name="Heading 3 3 11 4 2 2" xfId="522"/>
    <cellStyle name="Heading 3 3 11 4 3" xfId="523"/>
    <cellStyle name="Heading 3 3 11 5" xfId="524"/>
    <cellStyle name="Heading 3 3 11 5 2" xfId="525"/>
    <cellStyle name="Heading 3 3 11 5 2 2" xfId="526"/>
    <cellStyle name="Heading 3 3 11 5 3" xfId="527"/>
    <cellStyle name="Heading 3 3 11 6" xfId="528"/>
    <cellStyle name="Heading 3 3 12" xfId="529"/>
    <cellStyle name="Heading 3 3 12 2" xfId="530"/>
    <cellStyle name="Heading 3 3 12 2 2" xfId="531"/>
    <cellStyle name="Heading 3 3 12 2 2 2" xfId="532"/>
    <cellStyle name="Heading 3 3 12 2 3" xfId="533"/>
    <cellStyle name="Heading 3 3 12 3" xfId="534"/>
    <cellStyle name="Heading 3 3 12 3 2" xfId="535"/>
    <cellStyle name="Heading 3 3 12 3 2 2" xfId="536"/>
    <cellStyle name="Heading 3 3 12 3 3" xfId="537"/>
    <cellStyle name="Heading 3 3 12 4" xfId="538"/>
    <cellStyle name="Heading 3 3 12 4 2" xfId="539"/>
    <cellStyle name="Heading 3 3 12 4 2 2" xfId="540"/>
    <cellStyle name="Heading 3 3 12 4 3" xfId="541"/>
    <cellStyle name="Heading 3 3 12 5" xfId="542"/>
    <cellStyle name="Heading 3 3 2" xfId="543"/>
    <cellStyle name="Heading 3 3 2 2" xfId="544"/>
    <cellStyle name="Heading 3 3 2 2 2" xfId="545"/>
    <cellStyle name="Heading 3 3 2 2 2 2" xfId="546"/>
    <cellStyle name="Heading 3 3 2 2 2 2 2" xfId="547"/>
    <cellStyle name="Heading 3 3 2 2 2 2 2 2" xfId="548"/>
    <cellStyle name="Heading 3 3 2 2 2 2 3" xfId="549"/>
    <cellStyle name="Heading 3 3 2 2 2 3" xfId="550"/>
    <cellStyle name="Heading 3 3 2 2 2 3 2" xfId="551"/>
    <cellStyle name="Heading 3 3 2 2 2 3 2 2" xfId="552"/>
    <cellStyle name="Heading 3 3 2 2 2 3 3" xfId="553"/>
    <cellStyle name="Heading 3 3 2 2 2 4" xfId="554"/>
    <cellStyle name="Heading 3 3 2 2 2 4 2" xfId="555"/>
    <cellStyle name="Heading 3 3 2 2 2 4 2 2" xfId="556"/>
    <cellStyle name="Heading 3 3 2 2 2 4 3" xfId="557"/>
    <cellStyle name="Heading 3 3 2 2 2 5" xfId="558"/>
    <cellStyle name="Heading 3 3 2 2 3" xfId="559"/>
    <cellStyle name="Heading 3 3 2 2 3 2" xfId="560"/>
    <cellStyle name="Heading 3 3 2 2 3 2 2" xfId="561"/>
    <cellStyle name="Heading 3 3 2 2 3 2 2 2" xfId="562"/>
    <cellStyle name="Heading 3 3 2 2 3 2 3" xfId="563"/>
    <cellStyle name="Heading 3 3 2 2 3 3" xfId="564"/>
    <cellStyle name="Heading 3 3 2 2 3 3 2" xfId="565"/>
    <cellStyle name="Heading 3 3 2 2 3 3 2 2" xfId="566"/>
    <cellStyle name="Heading 3 3 2 2 3 3 3" xfId="567"/>
    <cellStyle name="Heading 3 3 2 2 3 4" xfId="568"/>
    <cellStyle name="Heading 3 3 2 2 3 4 2" xfId="569"/>
    <cellStyle name="Heading 3 3 2 2 3 5" xfId="570"/>
    <cellStyle name="Heading 3 3 2 3" xfId="571"/>
    <cellStyle name="Heading 3 3 2 3 2" xfId="572"/>
    <cellStyle name="Heading 3 3 2 3 2 2" xfId="573"/>
    <cellStyle name="Heading 3 3 2 3 2 2 2" xfId="574"/>
    <cellStyle name="Heading 3 3 2 3 2 2 2 2" xfId="575"/>
    <cellStyle name="Heading 3 3 2 3 2 2 3" xfId="576"/>
    <cellStyle name="Heading 3 3 2 3 2 3" xfId="577"/>
    <cellStyle name="Heading 3 3 2 3 2 3 2" xfId="578"/>
    <cellStyle name="Heading 3 3 2 3 2 3 2 2" xfId="579"/>
    <cellStyle name="Heading 3 3 2 3 2 3 3" xfId="580"/>
    <cellStyle name="Heading 3 3 2 3 2 4" xfId="581"/>
    <cellStyle name="Heading 3 3 2 3 2 4 2" xfId="582"/>
    <cellStyle name="Heading 3 3 2 3 2 4 2 2" xfId="583"/>
    <cellStyle name="Heading 3 3 2 3 2 4 3" xfId="584"/>
    <cellStyle name="Heading 3 3 2 3 2 5" xfId="585"/>
    <cellStyle name="Heading 3 3 2 3 3" xfId="586"/>
    <cellStyle name="Heading 3 3 2 3 3 2" xfId="587"/>
    <cellStyle name="Heading 3 3 2 3 3 2 2" xfId="588"/>
    <cellStyle name="Heading 3 3 2 3 3 2 2 2" xfId="589"/>
    <cellStyle name="Heading 3 3 2 3 3 2 3" xfId="590"/>
    <cellStyle name="Heading 3 3 2 3 3 3" xfId="591"/>
    <cellStyle name="Heading 3 3 2 3 3 3 2" xfId="592"/>
    <cellStyle name="Heading 3 3 2 3 3 3 2 2" xfId="593"/>
    <cellStyle name="Heading 3 3 2 3 3 3 3" xfId="594"/>
    <cellStyle name="Heading 3 3 2 3 3 4" xfId="595"/>
    <cellStyle name="Heading 3 3 2 3 3 4 2" xfId="596"/>
    <cellStyle name="Heading 3 3 2 3 3 5" xfId="597"/>
    <cellStyle name="Heading 3 3 2 4" xfId="598"/>
    <cellStyle name="Heading 3 3 2 4 2" xfId="599"/>
    <cellStyle name="Heading 3 3 2 4 2 2" xfId="600"/>
    <cellStyle name="Heading 3 3 2 4 2 2 2" xfId="601"/>
    <cellStyle name="Heading 3 3 2 4 2 2 2 2" xfId="602"/>
    <cellStyle name="Heading 3 3 2 4 2 2 3" xfId="603"/>
    <cellStyle name="Heading 3 3 2 4 2 3" xfId="604"/>
    <cellStyle name="Heading 3 3 2 4 2 3 2" xfId="605"/>
    <cellStyle name="Heading 3 3 2 4 2 3 2 2" xfId="606"/>
    <cellStyle name="Heading 3 3 2 4 2 3 3" xfId="607"/>
    <cellStyle name="Heading 3 3 2 4 2 4" xfId="608"/>
    <cellStyle name="Heading 3 3 2 4 2 4 2" xfId="609"/>
    <cellStyle name="Heading 3 3 2 4 2 4 2 2" xfId="610"/>
    <cellStyle name="Heading 3 3 2 4 2 4 3" xfId="611"/>
    <cellStyle name="Heading 3 3 2 4 2 5" xfId="612"/>
    <cellStyle name="Heading 3 3 2 4 3" xfId="613"/>
    <cellStyle name="Heading 3 3 2 4 3 2" xfId="614"/>
    <cellStyle name="Heading 3 3 2 4 3 2 2" xfId="615"/>
    <cellStyle name="Heading 3 3 2 4 3 2 2 2" xfId="616"/>
    <cellStyle name="Heading 3 3 2 4 3 2 3" xfId="617"/>
    <cellStyle name="Heading 3 3 2 4 3 3" xfId="618"/>
    <cellStyle name="Heading 3 3 2 4 3 3 2" xfId="619"/>
    <cellStyle name="Heading 3 3 2 4 3 3 2 2" xfId="620"/>
    <cellStyle name="Heading 3 3 2 4 3 3 3" xfId="621"/>
    <cellStyle name="Heading 3 3 2 4 3 4" xfId="622"/>
    <cellStyle name="Heading 3 3 2 4 3 4 2" xfId="623"/>
    <cellStyle name="Heading 3 3 2 4 3 5" xfId="624"/>
    <cellStyle name="Heading 3 3 2 5" xfId="625"/>
    <cellStyle name="Heading 3 3 2 5 2" xfId="626"/>
    <cellStyle name="Heading 3 3 2 5 2 2" xfId="627"/>
    <cellStyle name="Heading 3 3 2 5 2 2 2" xfId="628"/>
    <cellStyle name="Heading 3 3 2 5 2 2 2 2" xfId="629"/>
    <cellStyle name="Heading 3 3 2 5 2 2 3" xfId="630"/>
    <cellStyle name="Heading 3 3 2 5 2 3" xfId="631"/>
    <cellStyle name="Heading 3 3 2 5 2 3 2" xfId="632"/>
    <cellStyle name="Heading 3 3 2 5 2 3 2 2" xfId="633"/>
    <cellStyle name="Heading 3 3 2 5 2 3 3" xfId="634"/>
    <cellStyle name="Heading 3 3 2 5 2 4" xfId="635"/>
    <cellStyle name="Heading 3 3 2 5 2 4 2" xfId="636"/>
    <cellStyle name="Heading 3 3 2 5 2 4 2 2" xfId="637"/>
    <cellStyle name="Heading 3 3 2 5 2 4 3" xfId="638"/>
    <cellStyle name="Heading 3 3 2 5 2 5" xfId="639"/>
    <cellStyle name="Heading 3 3 2 5 3" xfId="640"/>
    <cellStyle name="Heading 3 3 2 5 3 2" xfId="641"/>
    <cellStyle name="Heading 3 3 2 5 3 2 2" xfId="642"/>
    <cellStyle name="Heading 3 3 2 5 3 2 2 2" xfId="643"/>
    <cellStyle name="Heading 3 3 2 5 3 2 3" xfId="644"/>
    <cellStyle name="Heading 3 3 2 5 3 3" xfId="645"/>
    <cellStyle name="Heading 3 3 2 5 3 3 2" xfId="646"/>
    <cellStyle name="Heading 3 3 2 5 3 3 2 2" xfId="647"/>
    <cellStyle name="Heading 3 3 2 5 3 3 3" xfId="648"/>
    <cellStyle name="Heading 3 3 2 5 3 4" xfId="649"/>
    <cellStyle name="Heading 3 3 2 5 3 4 2" xfId="650"/>
    <cellStyle name="Heading 3 3 2 5 3 5" xfId="651"/>
    <cellStyle name="Heading 3 3 2 6" xfId="652"/>
    <cellStyle name="Heading 3 3 2 6 2" xfId="653"/>
    <cellStyle name="Heading 3 3 2 6 2 2" xfId="654"/>
    <cellStyle name="Heading 3 3 2 6 2 2 2" xfId="655"/>
    <cellStyle name="Heading 3 3 2 6 2 2 2 2" xfId="656"/>
    <cellStyle name="Heading 3 3 2 6 2 2 3" xfId="657"/>
    <cellStyle name="Heading 3 3 2 6 2 3" xfId="658"/>
    <cellStyle name="Heading 3 3 2 6 2 3 2" xfId="659"/>
    <cellStyle name="Heading 3 3 2 6 2 3 2 2" xfId="660"/>
    <cellStyle name="Heading 3 3 2 6 2 3 3" xfId="661"/>
    <cellStyle name="Heading 3 3 2 6 2 4" xfId="662"/>
    <cellStyle name="Heading 3 3 2 6 2 4 2" xfId="663"/>
    <cellStyle name="Heading 3 3 2 6 2 4 2 2" xfId="664"/>
    <cellStyle name="Heading 3 3 2 6 2 4 3" xfId="665"/>
    <cellStyle name="Heading 3 3 2 6 2 5" xfId="666"/>
    <cellStyle name="Heading 3 3 2 6 3" xfId="667"/>
    <cellStyle name="Heading 3 3 2 6 3 2" xfId="668"/>
    <cellStyle name="Heading 3 3 2 6 3 2 2" xfId="669"/>
    <cellStyle name="Heading 3 3 2 6 3 2 2 2" xfId="670"/>
    <cellStyle name="Heading 3 3 2 6 3 2 3" xfId="671"/>
    <cellStyle name="Heading 3 3 2 6 3 3" xfId="672"/>
    <cellStyle name="Heading 3 3 2 6 3 3 2" xfId="673"/>
    <cellStyle name="Heading 3 3 2 6 3 3 2 2" xfId="674"/>
    <cellStyle name="Heading 3 3 2 6 3 3 3" xfId="675"/>
    <cellStyle name="Heading 3 3 2 6 3 4" xfId="676"/>
    <cellStyle name="Heading 3 3 2 6 3 4 2" xfId="677"/>
    <cellStyle name="Heading 3 3 2 6 3 5" xfId="678"/>
    <cellStyle name="Heading 3 3 2 7" xfId="679"/>
    <cellStyle name="Heading 3 3 2 7 2" xfId="680"/>
    <cellStyle name="Heading 3 3 2 7 2 2" xfId="681"/>
    <cellStyle name="Heading 3 3 2 7 2 2 2" xfId="682"/>
    <cellStyle name="Heading 3 3 2 7 2 2 2 2" xfId="683"/>
    <cellStyle name="Heading 3 3 2 7 2 2 3" xfId="684"/>
    <cellStyle name="Heading 3 3 2 7 2 3" xfId="685"/>
    <cellStyle name="Heading 3 3 2 7 2 3 2" xfId="686"/>
    <cellStyle name="Heading 3 3 2 7 2 3 2 2" xfId="687"/>
    <cellStyle name="Heading 3 3 2 7 2 3 3" xfId="688"/>
    <cellStyle name="Heading 3 3 2 7 2 4" xfId="689"/>
    <cellStyle name="Heading 3 3 2 7 2 4 2" xfId="690"/>
    <cellStyle name="Heading 3 3 2 7 2 4 2 2" xfId="691"/>
    <cellStyle name="Heading 3 3 2 7 2 4 3" xfId="692"/>
    <cellStyle name="Heading 3 3 2 7 2 5" xfId="693"/>
    <cellStyle name="Heading 3 3 2 7 3" xfId="694"/>
    <cellStyle name="Heading 3 3 2 7 3 2" xfId="695"/>
    <cellStyle name="Heading 3 3 2 7 3 2 2" xfId="696"/>
    <cellStyle name="Heading 3 3 2 7 3 2 2 2" xfId="697"/>
    <cellStyle name="Heading 3 3 2 7 3 2 3" xfId="698"/>
    <cellStyle name="Heading 3 3 2 7 3 3" xfId="699"/>
    <cellStyle name="Heading 3 3 2 7 3 3 2" xfId="700"/>
    <cellStyle name="Heading 3 3 2 7 3 3 2 2" xfId="701"/>
    <cellStyle name="Heading 3 3 2 7 3 3 3" xfId="702"/>
    <cellStyle name="Heading 3 3 2 7 3 4" xfId="703"/>
    <cellStyle name="Heading 3 3 2 7 3 4 2" xfId="704"/>
    <cellStyle name="Heading 3 3 2 7 3 5" xfId="705"/>
    <cellStyle name="Heading 3 3 2 8" xfId="706"/>
    <cellStyle name="Heading 3 3 2 8 2" xfId="707"/>
    <cellStyle name="Heading 3 3 2 8 2 2" xfId="708"/>
    <cellStyle name="Heading 3 3 2 8 2 2 2" xfId="709"/>
    <cellStyle name="Heading 3 3 2 8 2 3" xfId="710"/>
    <cellStyle name="Heading 3 3 2 8 3" xfId="711"/>
    <cellStyle name="Heading 3 3 2 8 3 2" xfId="712"/>
    <cellStyle name="Heading 3 3 2 8 3 2 2" xfId="713"/>
    <cellStyle name="Heading 3 3 2 8 3 3" xfId="714"/>
    <cellStyle name="Heading 3 3 2 8 4" xfId="715"/>
    <cellStyle name="Heading 3 3 2 8 4 2" xfId="716"/>
    <cellStyle name="Heading 3 3 2 8 4 2 2" xfId="717"/>
    <cellStyle name="Heading 3 3 2 8 4 3" xfId="718"/>
    <cellStyle name="Heading 3 3 2 8 5" xfId="719"/>
    <cellStyle name="Heading 3 3 2 9" xfId="720"/>
    <cellStyle name="Heading 3 3 2 9 2" xfId="721"/>
    <cellStyle name="Heading 3 3 2 9 2 2" xfId="722"/>
    <cellStyle name="Heading 3 3 2 9 2 2 2" xfId="723"/>
    <cellStyle name="Heading 3 3 2 9 2 3" xfId="724"/>
    <cellStyle name="Heading 3 3 2 9 3" xfId="725"/>
    <cellStyle name="Heading 3 3 2 9 3 2" xfId="726"/>
    <cellStyle name="Heading 3 3 2 9 3 2 2" xfId="727"/>
    <cellStyle name="Heading 3 3 2 9 3 3" xfId="728"/>
    <cellStyle name="Heading 3 3 2 9 4" xfId="729"/>
    <cellStyle name="Heading 3 3 2 9 4 2" xfId="730"/>
    <cellStyle name="Heading 3 3 2 9 5" xfId="731"/>
    <cellStyle name="Heading 3 3 3" xfId="732"/>
    <cellStyle name="Heading 3 3 3 2" xfId="733"/>
    <cellStyle name="Heading 3 3 3 2 2" xfId="734"/>
    <cellStyle name="Heading 3 3 3 2 2 2" xfId="735"/>
    <cellStyle name="Heading 3 3 3 2 2 2 2" xfId="736"/>
    <cellStyle name="Heading 3 3 3 2 2 3" xfId="737"/>
    <cellStyle name="Heading 3 3 3 2 3" xfId="738"/>
    <cellStyle name="Heading 3 3 3 2 3 2" xfId="739"/>
    <cellStyle name="Heading 3 3 3 2 3 2 2" xfId="740"/>
    <cellStyle name="Heading 3 3 3 2 3 3" xfId="741"/>
    <cellStyle name="Heading 3 3 3 2 4" xfId="742"/>
    <cellStyle name="Heading 3 3 3 2 4 2" xfId="743"/>
    <cellStyle name="Heading 3 3 3 2 4 2 2" xfId="744"/>
    <cellStyle name="Heading 3 3 3 2 4 3" xfId="745"/>
    <cellStyle name="Heading 3 3 3 2 5" xfId="746"/>
    <cellStyle name="Heading 3 3 3 3" xfId="747"/>
    <cellStyle name="Heading 3 3 3 3 2" xfId="748"/>
    <cellStyle name="Heading 3 3 3 3 2 2" xfId="749"/>
    <cellStyle name="Heading 3 3 3 3 2 2 2" xfId="750"/>
    <cellStyle name="Heading 3 3 3 3 2 3" xfId="751"/>
    <cellStyle name="Heading 3 3 3 3 3" xfId="752"/>
    <cellStyle name="Heading 3 3 3 3 3 2" xfId="753"/>
    <cellStyle name="Heading 3 3 3 3 3 2 2" xfId="754"/>
    <cellStyle name="Heading 3 3 3 3 3 3" xfId="755"/>
    <cellStyle name="Heading 3 3 3 3 4" xfId="756"/>
    <cellStyle name="Heading 3 3 3 3 4 2" xfId="757"/>
    <cellStyle name="Heading 3 3 3 3 5" xfId="758"/>
    <cellStyle name="Heading 3 3 4" xfId="759"/>
    <cellStyle name="Heading 3 3 4 2" xfId="760"/>
    <cellStyle name="Heading 3 3 4 2 2" xfId="761"/>
    <cellStyle name="Heading 3 3 4 2 2 2" xfId="762"/>
    <cellStyle name="Heading 3 3 4 2 2 2 2" xfId="763"/>
    <cellStyle name="Heading 3 3 4 2 2 3" xfId="764"/>
    <cellStyle name="Heading 3 3 4 2 3" xfId="765"/>
    <cellStyle name="Heading 3 3 4 2 3 2" xfId="766"/>
    <cellStyle name="Heading 3 3 4 2 3 2 2" xfId="767"/>
    <cellStyle name="Heading 3 3 4 2 3 3" xfId="768"/>
    <cellStyle name="Heading 3 3 4 2 4" xfId="769"/>
    <cellStyle name="Heading 3 3 4 2 4 2" xfId="770"/>
    <cellStyle name="Heading 3 3 4 2 4 2 2" xfId="771"/>
    <cellStyle name="Heading 3 3 4 2 4 3" xfId="772"/>
    <cellStyle name="Heading 3 3 4 2 5" xfId="773"/>
    <cellStyle name="Heading 3 3 4 3" xfId="774"/>
    <cellStyle name="Heading 3 3 4 3 2" xfId="775"/>
    <cellStyle name="Heading 3 3 4 3 2 2" xfId="776"/>
    <cellStyle name="Heading 3 3 4 3 2 2 2" xfId="777"/>
    <cellStyle name="Heading 3 3 4 3 2 3" xfId="778"/>
    <cellStyle name="Heading 3 3 4 3 3" xfId="779"/>
    <cellStyle name="Heading 3 3 4 3 3 2" xfId="780"/>
    <cellStyle name="Heading 3 3 4 3 3 2 2" xfId="781"/>
    <cellStyle name="Heading 3 3 4 3 3 3" xfId="782"/>
    <cellStyle name="Heading 3 3 4 3 4" xfId="783"/>
    <cellStyle name="Heading 3 3 4 3 4 2" xfId="784"/>
    <cellStyle name="Heading 3 3 4 3 5" xfId="785"/>
    <cellStyle name="Heading 3 3 5" xfId="786"/>
    <cellStyle name="Heading 3 3 5 2" xfId="787"/>
    <cellStyle name="Heading 3 3 5 2 2" xfId="788"/>
    <cellStyle name="Heading 3 3 5 2 2 2" xfId="789"/>
    <cellStyle name="Heading 3 3 5 2 2 2 2" xfId="790"/>
    <cellStyle name="Heading 3 3 5 2 2 3" xfId="791"/>
    <cellStyle name="Heading 3 3 5 2 3" xfId="792"/>
    <cellStyle name="Heading 3 3 5 2 3 2" xfId="793"/>
    <cellStyle name="Heading 3 3 5 2 3 2 2" xfId="794"/>
    <cellStyle name="Heading 3 3 5 2 3 3" xfId="795"/>
    <cellStyle name="Heading 3 3 5 2 4" xfId="796"/>
    <cellStyle name="Heading 3 3 5 2 4 2" xfId="797"/>
    <cellStyle name="Heading 3 3 5 2 4 2 2" xfId="798"/>
    <cellStyle name="Heading 3 3 5 2 4 3" xfId="799"/>
    <cellStyle name="Heading 3 3 5 2 5" xfId="800"/>
    <cellStyle name="Heading 3 3 5 3" xfId="801"/>
    <cellStyle name="Heading 3 3 5 3 2" xfId="802"/>
    <cellStyle name="Heading 3 3 5 3 2 2" xfId="803"/>
    <cellStyle name="Heading 3 3 5 3 2 2 2" xfId="804"/>
    <cellStyle name="Heading 3 3 5 3 2 3" xfId="805"/>
    <cellStyle name="Heading 3 3 5 3 3" xfId="806"/>
    <cellStyle name="Heading 3 3 5 3 3 2" xfId="807"/>
    <cellStyle name="Heading 3 3 5 3 3 2 2" xfId="808"/>
    <cellStyle name="Heading 3 3 5 3 3 3" xfId="809"/>
    <cellStyle name="Heading 3 3 5 3 4" xfId="810"/>
    <cellStyle name="Heading 3 3 5 3 4 2" xfId="811"/>
    <cellStyle name="Heading 3 3 5 3 5" xfId="812"/>
    <cellStyle name="Heading 3 3 6" xfId="813"/>
    <cellStyle name="Heading 3 3 6 2" xfId="814"/>
    <cellStyle name="Heading 3 3 6 2 2" xfId="815"/>
    <cellStyle name="Heading 3 3 6 2 2 2" xfId="816"/>
    <cellStyle name="Heading 3 3 6 2 2 2 2" xfId="817"/>
    <cellStyle name="Heading 3 3 6 2 2 3" xfId="818"/>
    <cellStyle name="Heading 3 3 6 2 3" xfId="819"/>
    <cellStyle name="Heading 3 3 6 2 3 2" xfId="820"/>
    <cellStyle name="Heading 3 3 6 2 3 2 2" xfId="821"/>
    <cellStyle name="Heading 3 3 6 2 3 3" xfId="822"/>
    <cellStyle name="Heading 3 3 6 2 4" xfId="823"/>
    <cellStyle name="Heading 3 3 6 2 4 2" xfId="824"/>
    <cellStyle name="Heading 3 3 6 2 4 2 2" xfId="825"/>
    <cellStyle name="Heading 3 3 6 2 4 3" xfId="826"/>
    <cellStyle name="Heading 3 3 6 2 5" xfId="827"/>
    <cellStyle name="Heading 3 3 6 3" xfId="828"/>
    <cellStyle name="Heading 3 3 6 3 2" xfId="829"/>
    <cellStyle name="Heading 3 3 6 3 2 2" xfId="830"/>
    <cellStyle name="Heading 3 3 6 3 2 2 2" xfId="831"/>
    <cellStyle name="Heading 3 3 6 3 2 3" xfId="832"/>
    <cellStyle name="Heading 3 3 6 3 3" xfId="833"/>
    <cellStyle name="Heading 3 3 6 3 3 2" xfId="834"/>
    <cellStyle name="Heading 3 3 6 3 3 2 2" xfId="835"/>
    <cellStyle name="Heading 3 3 6 3 3 3" xfId="836"/>
    <cellStyle name="Heading 3 3 6 3 4" xfId="837"/>
    <cellStyle name="Heading 3 3 6 3 4 2" xfId="838"/>
    <cellStyle name="Heading 3 3 6 3 5" xfId="839"/>
    <cellStyle name="Heading 3 3 7" xfId="840"/>
    <cellStyle name="Heading 3 3 7 2" xfId="841"/>
    <cellStyle name="Heading 3 3 7 2 2" xfId="842"/>
    <cellStyle name="Heading 3 3 7 2 2 2" xfId="843"/>
    <cellStyle name="Heading 3 3 7 2 2 2 2" xfId="844"/>
    <cellStyle name="Heading 3 3 7 2 2 3" xfId="845"/>
    <cellStyle name="Heading 3 3 7 2 3" xfId="846"/>
    <cellStyle name="Heading 3 3 7 2 3 2" xfId="847"/>
    <cellStyle name="Heading 3 3 7 2 3 2 2" xfId="848"/>
    <cellStyle name="Heading 3 3 7 2 3 3" xfId="849"/>
    <cellStyle name="Heading 3 3 7 2 4" xfId="850"/>
    <cellStyle name="Heading 3 3 7 2 4 2" xfId="851"/>
    <cellStyle name="Heading 3 3 7 2 4 2 2" xfId="852"/>
    <cellStyle name="Heading 3 3 7 2 4 3" xfId="853"/>
    <cellStyle name="Heading 3 3 7 2 5" xfId="854"/>
    <cellStyle name="Heading 3 3 7 3" xfId="855"/>
    <cellStyle name="Heading 3 3 7 3 2" xfId="856"/>
    <cellStyle name="Heading 3 3 7 3 2 2" xfId="857"/>
    <cellStyle name="Heading 3 3 7 3 2 2 2" xfId="858"/>
    <cellStyle name="Heading 3 3 7 3 2 3" xfId="859"/>
    <cellStyle name="Heading 3 3 7 3 3" xfId="860"/>
    <cellStyle name="Heading 3 3 7 3 3 2" xfId="861"/>
    <cellStyle name="Heading 3 3 7 3 3 2 2" xfId="862"/>
    <cellStyle name="Heading 3 3 7 3 3 3" xfId="863"/>
    <cellStyle name="Heading 3 3 7 3 4" xfId="864"/>
    <cellStyle name="Heading 3 3 7 3 4 2" xfId="865"/>
    <cellStyle name="Heading 3 3 7 3 5" xfId="866"/>
    <cellStyle name="Heading 3 3 8" xfId="867"/>
    <cellStyle name="Heading 3 3 8 2" xfId="868"/>
    <cellStyle name="Heading 3 3 8 2 2" xfId="869"/>
    <cellStyle name="Heading 3 3 8 2 2 2" xfId="870"/>
    <cellStyle name="Heading 3 3 8 2 2 2 2" xfId="871"/>
    <cellStyle name="Heading 3 3 8 2 2 3" xfId="872"/>
    <cellStyle name="Heading 3 3 8 2 3" xfId="873"/>
    <cellStyle name="Heading 3 3 8 2 3 2" xfId="874"/>
    <cellStyle name="Heading 3 3 8 2 3 2 2" xfId="875"/>
    <cellStyle name="Heading 3 3 8 2 3 3" xfId="876"/>
    <cellStyle name="Heading 3 3 8 2 4" xfId="877"/>
    <cellStyle name="Heading 3 3 8 2 4 2" xfId="878"/>
    <cellStyle name="Heading 3 3 8 2 4 2 2" xfId="879"/>
    <cellStyle name="Heading 3 3 8 2 4 3" xfId="880"/>
    <cellStyle name="Heading 3 3 8 2 5" xfId="881"/>
    <cellStyle name="Heading 3 3 8 3" xfId="882"/>
    <cellStyle name="Heading 3 3 8 3 2" xfId="883"/>
    <cellStyle name="Heading 3 3 8 3 2 2" xfId="884"/>
    <cellStyle name="Heading 3 3 8 3 2 2 2" xfId="885"/>
    <cellStyle name="Heading 3 3 8 3 2 3" xfId="886"/>
    <cellStyle name="Heading 3 3 8 3 3" xfId="887"/>
    <cellStyle name="Heading 3 3 8 3 3 2" xfId="888"/>
    <cellStyle name="Heading 3 3 8 3 3 2 2" xfId="889"/>
    <cellStyle name="Heading 3 3 8 3 3 3" xfId="890"/>
    <cellStyle name="Heading 3 3 8 3 4" xfId="891"/>
    <cellStyle name="Heading 3 3 8 3 4 2" xfId="892"/>
    <cellStyle name="Heading 3 3 8 3 5" xfId="893"/>
    <cellStyle name="Heading 3 3 9" xfId="894"/>
    <cellStyle name="Heading 3 3 9 2" xfId="895"/>
    <cellStyle name="Heading 3 3 9 2 2" xfId="896"/>
    <cellStyle name="Heading 3 3 9 2 2 2" xfId="897"/>
    <cellStyle name="Heading 3 3 9 2 2 2 2" xfId="898"/>
    <cellStyle name="Heading 3 3 9 2 2 3" xfId="899"/>
    <cellStyle name="Heading 3 3 9 2 3" xfId="900"/>
    <cellStyle name="Heading 3 3 9 2 3 2" xfId="901"/>
    <cellStyle name="Heading 3 3 9 2 3 2 2" xfId="902"/>
    <cellStyle name="Heading 3 3 9 2 3 3" xfId="903"/>
    <cellStyle name="Heading 3 3 9 2 4" xfId="904"/>
    <cellStyle name="Heading 3 3 9 2 4 2" xfId="905"/>
    <cellStyle name="Heading 3 3 9 2 4 2 2" xfId="906"/>
    <cellStyle name="Heading 3 3 9 2 4 3" xfId="907"/>
    <cellStyle name="Heading 3 3 9 2 5" xfId="908"/>
    <cellStyle name="Heading 3 3 9 3" xfId="909"/>
    <cellStyle name="Heading 3 3 9 3 2" xfId="910"/>
    <cellStyle name="Heading 3 3 9 3 2 2" xfId="911"/>
    <cellStyle name="Heading 3 3 9 3 2 2 2" xfId="912"/>
    <cellStyle name="Heading 3 3 9 3 2 3" xfId="913"/>
    <cellStyle name="Heading 3 3 9 3 3" xfId="914"/>
    <cellStyle name="Heading 3 3 9 3 3 2" xfId="915"/>
    <cellStyle name="Heading 3 3 9 3 3 2 2" xfId="916"/>
    <cellStyle name="Heading 3 3 9 3 3 3" xfId="917"/>
    <cellStyle name="Heading 3 3 9 3 4" xfId="918"/>
    <cellStyle name="Heading 3 3 9 3 4 2" xfId="919"/>
    <cellStyle name="Heading 3 3 9 3 5" xfId="920"/>
    <cellStyle name="Heading 3 4" xfId="921"/>
    <cellStyle name="Heading 3 4 10" xfId="922"/>
    <cellStyle name="Heading 3 4 10 2" xfId="923"/>
    <cellStyle name="Heading 3 4 10 2 2" xfId="924"/>
    <cellStyle name="Heading 3 4 10 2 2 2" xfId="925"/>
    <cellStyle name="Heading 3 4 10 2 2 2 2" xfId="926"/>
    <cellStyle name="Heading 3 4 10 2 2 3" xfId="927"/>
    <cellStyle name="Heading 3 4 10 2 3" xfId="928"/>
    <cellStyle name="Heading 3 4 10 2 3 2" xfId="929"/>
    <cellStyle name="Heading 3 4 10 2 3 2 2" xfId="930"/>
    <cellStyle name="Heading 3 4 10 2 3 3" xfId="931"/>
    <cellStyle name="Heading 3 4 10 2 4" xfId="932"/>
    <cellStyle name="Heading 3 4 10 2 4 2" xfId="933"/>
    <cellStyle name="Heading 3 4 10 2 4 2 2" xfId="934"/>
    <cellStyle name="Heading 3 4 10 2 4 3" xfId="935"/>
    <cellStyle name="Heading 3 4 10 2 5" xfId="936"/>
    <cellStyle name="Heading 3 4 10 3" xfId="937"/>
    <cellStyle name="Heading 3 4 10 3 2" xfId="938"/>
    <cellStyle name="Heading 3 4 10 3 2 2" xfId="939"/>
    <cellStyle name="Heading 3 4 10 3 2 2 2" xfId="940"/>
    <cellStyle name="Heading 3 4 10 3 2 3" xfId="941"/>
    <cellStyle name="Heading 3 4 10 3 3" xfId="942"/>
    <cellStyle name="Heading 3 4 10 3 3 2" xfId="943"/>
    <cellStyle name="Heading 3 4 10 3 3 2 2" xfId="944"/>
    <cellStyle name="Heading 3 4 10 3 3 3" xfId="945"/>
    <cellStyle name="Heading 3 4 10 3 4" xfId="946"/>
    <cellStyle name="Heading 3 4 10 3 4 2" xfId="947"/>
    <cellStyle name="Heading 3 4 10 3 5" xfId="948"/>
    <cellStyle name="Heading 3 4 11" xfId="949"/>
    <cellStyle name="Heading 3 4 11 2" xfId="950"/>
    <cellStyle name="Heading 3 4 11 2 2" xfId="951"/>
    <cellStyle name="Heading 3 4 11 3" xfId="952"/>
    <cellStyle name="Heading 3 4 11 3 2" xfId="953"/>
    <cellStyle name="Heading 3 4 11 3 2 2" xfId="954"/>
    <cellStyle name="Heading 3 4 11 3 3" xfId="955"/>
    <cellStyle name="Heading 3 4 11 4" xfId="956"/>
    <cellStyle name="Heading 3 4 11 4 2" xfId="957"/>
    <cellStyle name="Heading 3 4 11 4 2 2" xfId="958"/>
    <cellStyle name="Heading 3 4 11 4 3" xfId="959"/>
    <cellStyle name="Heading 3 4 11 5" xfId="960"/>
    <cellStyle name="Heading 3 4 11 5 2" xfId="961"/>
    <cellStyle name="Heading 3 4 11 5 2 2" xfId="962"/>
    <cellStyle name="Heading 3 4 11 5 3" xfId="963"/>
    <cellStyle name="Heading 3 4 11 6" xfId="964"/>
    <cellStyle name="Heading 3 4 12" xfId="965"/>
    <cellStyle name="Heading 3 4 12 2" xfId="966"/>
    <cellStyle name="Heading 3 4 12 2 2" xfId="967"/>
    <cellStyle name="Heading 3 4 12 2 2 2" xfId="968"/>
    <cellStyle name="Heading 3 4 12 2 3" xfId="969"/>
    <cellStyle name="Heading 3 4 12 3" xfId="970"/>
    <cellStyle name="Heading 3 4 12 3 2" xfId="971"/>
    <cellStyle name="Heading 3 4 12 3 2 2" xfId="972"/>
    <cellStyle name="Heading 3 4 12 3 3" xfId="973"/>
    <cellStyle name="Heading 3 4 12 4" xfId="974"/>
    <cellStyle name="Heading 3 4 12 4 2" xfId="975"/>
    <cellStyle name="Heading 3 4 12 4 2 2" xfId="976"/>
    <cellStyle name="Heading 3 4 12 4 3" xfId="977"/>
    <cellStyle name="Heading 3 4 12 5" xfId="978"/>
    <cellStyle name="Heading 3 4 2" xfId="979"/>
    <cellStyle name="Heading 3 4 2 2" xfId="980"/>
    <cellStyle name="Heading 3 4 2 2 2" xfId="981"/>
    <cellStyle name="Heading 3 4 2 2 2 2" xfId="982"/>
    <cellStyle name="Heading 3 4 2 2 2 2 2" xfId="983"/>
    <cellStyle name="Heading 3 4 2 2 2 2 2 2" xfId="984"/>
    <cellStyle name="Heading 3 4 2 2 2 2 3" xfId="985"/>
    <cellStyle name="Heading 3 4 2 2 2 3" xfId="986"/>
    <cellStyle name="Heading 3 4 2 2 2 3 2" xfId="987"/>
    <cellStyle name="Heading 3 4 2 2 2 3 2 2" xfId="988"/>
    <cellStyle name="Heading 3 4 2 2 2 3 3" xfId="989"/>
    <cellStyle name="Heading 3 4 2 2 2 4" xfId="990"/>
    <cellStyle name="Heading 3 4 2 2 2 4 2" xfId="991"/>
    <cellStyle name="Heading 3 4 2 2 2 4 2 2" xfId="992"/>
    <cellStyle name="Heading 3 4 2 2 2 4 3" xfId="993"/>
    <cellStyle name="Heading 3 4 2 2 2 5" xfId="994"/>
    <cellStyle name="Heading 3 4 2 2 3" xfId="995"/>
    <cellStyle name="Heading 3 4 2 2 3 2" xfId="996"/>
    <cellStyle name="Heading 3 4 2 2 3 2 2" xfId="997"/>
    <cellStyle name="Heading 3 4 2 2 3 2 2 2" xfId="998"/>
    <cellStyle name="Heading 3 4 2 2 3 2 3" xfId="999"/>
    <cellStyle name="Heading 3 4 2 2 3 3" xfId="1000"/>
    <cellStyle name="Heading 3 4 2 2 3 3 2" xfId="1001"/>
    <cellStyle name="Heading 3 4 2 2 3 3 2 2" xfId="1002"/>
    <cellStyle name="Heading 3 4 2 2 3 3 3" xfId="1003"/>
    <cellStyle name="Heading 3 4 2 2 3 4" xfId="1004"/>
    <cellStyle name="Heading 3 4 2 2 3 4 2" xfId="1005"/>
    <cellStyle name="Heading 3 4 2 2 3 5" xfId="1006"/>
    <cellStyle name="Heading 3 4 2 3" xfId="1007"/>
    <cellStyle name="Heading 3 4 2 3 2" xfId="1008"/>
    <cellStyle name="Heading 3 4 2 3 2 2" xfId="1009"/>
    <cellStyle name="Heading 3 4 2 3 2 2 2" xfId="1010"/>
    <cellStyle name="Heading 3 4 2 3 2 2 2 2" xfId="1011"/>
    <cellStyle name="Heading 3 4 2 3 2 2 3" xfId="1012"/>
    <cellStyle name="Heading 3 4 2 3 2 3" xfId="1013"/>
    <cellStyle name="Heading 3 4 2 3 2 3 2" xfId="1014"/>
    <cellStyle name="Heading 3 4 2 3 2 3 2 2" xfId="1015"/>
    <cellStyle name="Heading 3 4 2 3 2 3 3" xfId="1016"/>
    <cellStyle name="Heading 3 4 2 3 2 4" xfId="1017"/>
    <cellStyle name="Heading 3 4 2 3 2 4 2" xfId="1018"/>
    <cellStyle name="Heading 3 4 2 3 2 4 2 2" xfId="1019"/>
    <cellStyle name="Heading 3 4 2 3 2 4 3" xfId="1020"/>
    <cellStyle name="Heading 3 4 2 3 2 5" xfId="1021"/>
    <cellStyle name="Heading 3 4 2 3 3" xfId="1022"/>
    <cellStyle name="Heading 3 4 2 3 3 2" xfId="1023"/>
    <cellStyle name="Heading 3 4 2 3 3 2 2" xfId="1024"/>
    <cellStyle name="Heading 3 4 2 3 3 2 2 2" xfId="1025"/>
    <cellStyle name="Heading 3 4 2 3 3 2 3" xfId="1026"/>
    <cellStyle name="Heading 3 4 2 3 3 3" xfId="1027"/>
    <cellStyle name="Heading 3 4 2 3 3 3 2" xfId="1028"/>
    <cellStyle name="Heading 3 4 2 3 3 3 2 2" xfId="1029"/>
    <cellStyle name="Heading 3 4 2 3 3 3 3" xfId="1030"/>
    <cellStyle name="Heading 3 4 2 3 3 4" xfId="1031"/>
    <cellStyle name="Heading 3 4 2 3 3 4 2" xfId="1032"/>
    <cellStyle name="Heading 3 4 2 3 3 5" xfId="1033"/>
    <cellStyle name="Heading 3 4 2 4" xfId="1034"/>
    <cellStyle name="Heading 3 4 2 4 2" xfId="1035"/>
    <cellStyle name="Heading 3 4 2 4 2 2" xfId="1036"/>
    <cellStyle name="Heading 3 4 2 4 2 2 2" xfId="1037"/>
    <cellStyle name="Heading 3 4 2 4 2 2 2 2" xfId="1038"/>
    <cellStyle name="Heading 3 4 2 4 2 2 3" xfId="1039"/>
    <cellStyle name="Heading 3 4 2 4 2 3" xfId="1040"/>
    <cellStyle name="Heading 3 4 2 4 2 3 2" xfId="1041"/>
    <cellStyle name="Heading 3 4 2 4 2 3 2 2" xfId="1042"/>
    <cellStyle name="Heading 3 4 2 4 2 3 3" xfId="1043"/>
    <cellStyle name="Heading 3 4 2 4 2 4" xfId="1044"/>
    <cellStyle name="Heading 3 4 2 4 2 4 2" xfId="1045"/>
    <cellStyle name="Heading 3 4 2 4 2 4 2 2" xfId="1046"/>
    <cellStyle name="Heading 3 4 2 4 2 4 3" xfId="1047"/>
    <cellStyle name="Heading 3 4 2 4 2 5" xfId="1048"/>
    <cellStyle name="Heading 3 4 2 4 3" xfId="1049"/>
    <cellStyle name="Heading 3 4 2 4 3 2" xfId="1050"/>
    <cellStyle name="Heading 3 4 2 4 3 2 2" xfId="1051"/>
    <cellStyle name="Heading 3 4 2 4 3 2 2 2" xfId="1052"/>
    <cellStyle name="Heading 3 4 2 4 3 2 3" xfId="1053"/>
    <cellStyle name="Heading 3 4 2 4 3 3" xfId="1054"/>
    <cellStyle name="Heading 3 4 2 4 3 3 2" xfId="1055"/>
    <cellStyle name="Heading 3 4 2 4 3 3 2 2" xfId="1056"/>
    <cellStyle name="Heading 3 4 2 4 3 3 3" xfId="1057"/>
    <cellStyle name="Heading 3 4 2 4 3 4" xfId="1058"/>
    <cellStyle name="Heading 3 4 2 4 3 4 2" xfId="1059"/>
    <cellStyle name="Heading 3 4 2 4 3 5" xfId="1060"/>
    <cellStyle name="Heading 3 4 2 5" xfId="1061"/>
    <cellStyle name="Heading 3 4 2 5 2" xfId="1062"/>
    <cellStyle name="Heading 3 4 2 5 2 2" xfId="1063"/>
    <cellStyle name="Heading 3 4 2 5 2 2 2" xfId="1064"/>
    <cellStyle name="Heading 3 4 2 5 2 2 2 2" xfId="1065"/>
    <cellStyle name="Heading 3 4 2 5 2 2 3" xfId="1066"/>
    <cellStyle name="Heading 3 4 2 5 2 3" xfId="1067"/>
    <cellStyle name="Heading 3 4 2 5 2 3 2" xfId="1068"/>
    <cellStyle name="Heading 3 4 2 5 2 3 2 2" xfId="1069"/>
    <cellStyle name="Heading 3 4 2 5 2 3 3" xfId="1070"/>
    <cellStyle name="Heading 3 4 2 5 2 4" xfId="1071"/>
    <cellStyle name="Heading 3 4 2 5 2 4 2" xfId="1072"/>
    <cellStyle name="Heading 3 4 2 5 2 4 2 2" xfId="1073"/>
    <cellStyle name="Heading 3 4 2 5 2 4 3" xfId="1074"/>
    <cellStyle name="Heading 3 4 2 5 2 5" xfId="1075"/>
    <cellStyle name="Heading 3 4 2 5 3" xfId="1076"/>
    <cellStyle name="Heading 3 4 2 5 3 2" xfId="1077"/>
    <cellStyle name="Heading 3 4 2 5 3 2 2" xfId="1078"/>
    <cellStyle name="Heading 3 4 2 5 3 2 2 2" xfId="1079"/>
    <cellStyle name="Heading 3 4 2 5 3 2 3" xfId="1080"/>
    <cellStyle name="Heading 3 4 2 5 3 3" xfId="1081"/>
    <cellStyle name="Heading 3 4 2 5 3 3 2" xfId="1082"/>
    <cellStyle name="Heading 3 4 2 5 3 3 2 2" xfId="1083"/>
    <cellStyle name="Heading 3 4 2 5 3 3 3" xfId="1084"/>
    <cellStyle name="Heading 3 4 2 5 3 4" xfId="1085"/>
    <cellStyle name="Heading 3 4 2 5 3 4 2" xfId="1086"/>
    <cellStyle name="Heading 3 4 2 5 3 5" xfId="1087"/>
    <cellStyle name="Heading 3 4 2 6" xfId="1088"/>
    <cellStyle name="Heading 3 4 2 6 2" xfId="1089"/>
    <cellStyle name="Heading 3 4 2 6 2 2" xfId="1090"/>
    <cellStyle name="Heading 3 4 2 6 2 2 2" xfId="1091"/>
    <cellStyle name="Heading 3 4 2 6 2 2 2 2" xfId="1092"/>
    <cellStyle name="Heading 3 4 2 6 2 2 3" xfId="1093"/>
    <cellStyle name="Heading 3 4 2 6 2 3" xfId="1094"/>
    <cellStyle name="Heading 3 4 2 6 2 3 2" xfId="1095"/>
    <cellStyle name="Heading 3 4 2 6 2 3 2 2" xfId="1096"/>
    <cellStyle name="Heading 3 4 2 6 2 3 3" xfId="1097"/>
    <cellStyle name="Heading 3 4 2 6 2 4" xfId="1098"/>
    <cellStyle name="Heading 3 4 2 6 2 4 2" xfId="1099"/>
    <cellStyle name="Heading 3 4 2 6 2 4 2 2" xfId="1100"/>
    <cellStyle name="Heading 3 4 2 6 2 4 3" xfId="1101"/>
    <cellStyle name="Heading 3 4 2 6 2 5" xfId="1102"/>
    <cellStyle name="Heading 3 4 2 6 3" xfId="1103"/>
    <cellStyle name="Heading 3 4 2 6 3 2" xfId="1104"/>
    <cellStyle name="Heading 3 4 2 6 3 2 2" xfId="1105"/>
    <cellStyle name="Heading 3 4 2 6 3 2 2 2" xfId="1106"/>
    <cellStyle name="Heading 3 4 2 6 3 2 3" xfId="1107"/>
    <cellStyle name="Heading 3 4 2 6 3 3" xfId="1108"/>
    <cellStyle name="Heading 3 4 2 6 3 3 2" xfId="1109"/>
    <cellStyle name="Heading 3 4 2 6 3 3 2 2" xfId="1110"/>
    <cellStyle name="Heading 3 4 2 6 3 3 3" xfId="1111"/>
    <cellStyle name="Heading 3 4 2 6 3 4" xfId="1112"/>
    <cellStyle name="Heading 3 4 2 6 3 4 2" xfId="1113"/>
    <cellStyle name="Heading 3 4 2 6 3 5" xfId="1114"/>
    <cellStyle name="Heading 3 4 2 7" xfId="1115"/>
    <cellStyle name="Heading 3 4 2 7 2" xfId="1116"/>
    <cellStyle name="Heading 3 4 2 7 2 2" xfId="1117"/>
    <cellStyle name="Heading 3 4 2 7 2 2 2" xfId="1118"/>
    <cellStyle name="Heading 3 4 2 7 2 2 2 2" xfId="1119"/>
    <cellStyle name="Heading 3 4 2 7 2 2 3" xfId="1120"/>
    <cellStyle name="Heading 3 4 2 7 2 3" xfId="1121"/>
    <cellStyle name="Heading 3 4 2 7 2 3 2" xfId="1122"/>
    <cellStyle name="Heading 3 4 2 7 2 3 2 2" xfId="1123"/>
    <cellStyle name="Heading 3 4 2 7 2 3 3" xfId="1124"/>
    <cellStyle name="Heading 3 4 2 7 2 4" xfId="1125"/>
    <cellStyle name="Heading 3 4 2 7 2 4 2" xfId="1126"/>
    <cellStyle name="Heading 3 4 2 7 2 4 2 2" xfId="1127"/>
    <cellStyle name="Heading 3 4 2 7 2 4 3" xfId="1128"/>
    <cellStyle name="Heading 3 4 2 7 2 5" xfId="1129"/>
    <cellStyle name="Heading 3 4 2 7 3" xfId="1130"/>
    <cellStyle name="Heading 3 4 2 7 3 2" xfId="1131"/>
    <cellStyle name="Heading 3 4 2 7 3 2 2" xfId="1132"/>
    <cellStyle name="Heading 3 4 2 7 3 2 2 2" xfId="1133"/>
    <cellStyle name="Heading 3 4 2 7 3 2 3" xfId="1134"/>
    <cellStyle name="Heading 3 4 2 7 3 3" xfId="1135"/>
    <cellStyle name="Heading 3 4 2 7 3 3 2" xfId="1136"/>
    <cellStyle name="Heading 3 4 2 7 3 3 2 2" xfId="1137"/>
    <cellStyle name="Heading 3 4 2 7 3 3 3" xfId="1138"/>
    <cellStyle name="Heading 3 4 2 7 3 4" xfId="1139"/>
    <cellStyle name="Heading 3 4 2 7 3 4 2" xfId="1140"/>
    <cellStyle name="Heading 3 4 2 7 3 5" xfId="1141"/>
    <cellStyle name="Heading 3 4 2 8" xfId="1142"/>
    <cellStyle name="Heading 3 4 2 8 2" xfId="1143"/>
    <cellStyle name="Heading 3 4 2 8 2 2" xfId="1144"/>
    <cellStyle name="Heading 3 4 2 8 2 2 2" xfId="1145"/>
    <cellStyle name="Heading 3 4 2 8 2 3" xfId="1146"/>
    <cellStyle name="Heading 3 4 2 8 3" xfId="1147"/>
    <cellStyle name="Heading 3 4 2 8 3 2" xfId="1148"/>
    <cellStyle name="Heading 3 4 2 8 3 2 2" xfId="1149"/>
    <cellStyle name="Heading 3 4 2 8 3 3" xfId="1150"/>
    <cellStyle name="Heading 3 4 2 8 4" xfId="1151"/>
    <cellStyle name="Heading 3 4 2 8 4 2" xfId="1152"/>
    <cellStyle name="Heading 3 4 2 8 4 2 2" xfId="1153"/>
    <cellStyle name="Heading 3 4 2 8 4 3" xfId="1154"/>
    <cellStyle name="Heading 3 4 2 8 5" xfId="1155"/>
    <cellStyle name="Heading 3 4 2 9" xfId="1156"/>
    <cellStyle name="Heading 3 4 2 9 2" xfId="1157"/>
    <cellStyle name="Heading 3 4 2 9 2 2" xfId="1158"/>
    <cellStyle name="Heading 3 4 2 9 2 2 2" xfId="1159"/>
    <cellStyle name="Heading 3 4 2 9 2 3" xfId="1160"/>
    <cellStyle name="Heading 3 4 2 9 3" xfId="1161"/>
    <cellStyle name="Heading 3 4 2 9 3 2" xfId="1162"/>
    <cellStyle name="Heading 3 4 2 9 3 2 2" xfId="1163"/>
    <cellStyle name="Heading 3 4 2 9 3 3" xfId="1164"/>
    <cellStyle name="Heading 3 4 2 9 4" xfId="1165"/>
    <cellStyle name="Heading 3 4 2 9 4 2" xfId="1166"/>
    <cellStyle name="Heading 3 4 2 9 5" xfId="1167"/>
    <cellStyle name="Heading 3 4 3" xfId="1168"/>
    <cellStyle name="Heading 3 4 3 2" xfId="1169"/>
    <cellStyle name="Heading 3 4 3 2 2" xfId="1170"/>
    <cellStyle name="Heading 3 4 3 2 2 2" xfId="1171"/>
    <cellStyle name="Heading 3 4 3 2 2 2 2" xfId="1172"/>
    <cellStyle name="Heading 3 4 3 2 2 3" xfId="1173"/>
    <cellStyle name="Heading 3 4 3 2 3" xfId="1174"/>
    <cellStyle name="Heading 3 4 3 2 3 2" xfId="1175"/>
    <cellStyle name="Heading 3 4 3 2 3 2 2" xfId="1176"/>
    <cellStyle name="Heading 3 4 3 2 3 3" xfId="1177"/>
    <cellStyle name="Heading 3 4 3 2 4" xfId="1178"/>
    <cellStyle name="Heading 3 4 3 2 4 2" xfId="1179"/>
    <cellStyle name="Heading 3 4 3 2 4 2 2" xfId="1180"/>
    <cellStyle name="Heading 3 4 3 2 4 3" xfId="1181"/>
    <cellStyle name="Heading 3 4 3 2 5" xfId="1182"/>
    <cellStyle name="Heading 3 4 3 3" xfId="1183"/>
    <cellStyle name="Heading 3 4 3 3 2" xfId="1184"/>
    <cellStyle name="Heading 3 4 3 3 2 2" xfId="1185"/>
    <cellStyle name="Heading 3 4 3 3 2 2 2" xfId="1186"/>
    <cellStyle name="Heading 3 4 3 3 2 3" xfId="1187"/>
    <cellStyle name="Heading 3 4 3 3 3" xfId="1188"/>
    <cellStyle name="Heading 3 4 3 3 3 2" xfId="1189"/>
    <cellStyle name="Heading 3 4 3 3 3 2 2" xfId="1190"/>
    <cellStyle name="Heading 3 4 3 3 3 3" xfId="1191"/>
    <cellStyle name="Heading 3 4 3 3 4" xfId="1192"/>
    <cellStyle name="Heading 3 4 3 3 4 2" xfId="1193"/>
    <cellStyle name="Heading 3 4 3 3 5" xfId="1194"/>
    <cellStyle name="Heading 3 4 4" xfId="1195"/>
    <cellStyle name="Heading 3 4 4 2" xfId="1196"/>
    <cellStyle name="Heading 3 4 4 2 2" xfId="1197"/>
    <cellStyle name="Heading 3 4 4 2 2 2" xfId="1198"/>
    <cellStyle name="Heading 3 4 4 2 2 2 2" xfId="1199"/>
    <cellStyle name="Heading 3 4 4 2 2 3" xfId="1200"/>
    <cellStyle name="Heading 3 4 4 2 3" xfId="1201"/>
    <cellStyle name="Heading 3 4 4 2 3 2" xfId="1202"/>
    <cellStyle name="Heading 3 4 4 2 3 2 2" xfId="1203"/>
    <cellStyle name="Heading 3 4 4 2 3 3" xfId="1204"/>
    <cellStyle name="Heading 3 4 4 2 4" xfId="1205"/>
    <cellStyle name="Heading 3 4 4 2 4 2" xfId="1206"/>
    <cellStyle name="Heading 3 4 4 2 4 2 2" xfId="1207"/>
    <cellStyle name="Heading 3 4 4 2 4 3" xfId="1208"/>
    <cellStyle name="Heading 3 4 4 2 5" xfId="1209"/>
    <cellStyle name="Heading 3 4 4 3" xfId="1210"/>
    <cellStyle name="Heading 3 4 4 3 2" xfId="1211"/>
    <cellStyle name="Heading 3 4 4 3 2 2" xfId="1212"/>
    <cellStyle name="Heading 3 4 4 3 2 2 2" xfId="1213"/>
    <cellStyle name="Heading 3 4 4 3 2 3" xfId="1214"/>
    <cellStyle name="Heading 3 4 4 3 3" xfId="1215"/>
    <cellStyle name="Heading 3 4 4 3 3 2" xfId="1216"/>
    <cellStyle name="Heading 3 4 4 3 3 2 2" xfId="1217"/>
    <cellStyle name="Heading 3 4 4 3 3 3" xfId="1218"/>
    <cellStyle name="Heading 3 4 4 3 4" xfId="1219"/>
    <cellStyle name="Heading 3 4 4 3 4 2" xfId="1220"/>
    <cellStyle name="Heading 3 4 4 3 5" xfId="1221"/>
    <cellStyle name="Heading 3 4 5" xfId="1222"/>
    <cellStyle name="Heading 3 4 5 2" xfId="1223"/>
    <cellStyle name="Heading 3 4 5 2 2" xfId="1224"/>
    <cellStyle name="Heading 3 4 5 2 2 2" xfId="1225"/>
    <cellStyle name="Heading 3 4 5 2 2 2 2" xfId="1226"/>
    <cellStyle name="Heading 3 4 5 2 2 3" xfId="1227"/>
    <cellStyle name="Heading 3 4 5 2 3" xfId="1228"/>
    <cellStyle name="Heading 3 4 5 2 3 2" xfId="1229"/>
    <cellStyle name="Heading 3 4 5 2 3 2 2" xfId="1230"/>
    <cellStyle name="Heading 3 4 5 2 3 3" xfId="1231"/>
    <cellStyle name="Heading 3 4 5 2 4" xfId="1232"/>
    <cellStyle name="Heading 3 4 5 2 4 2" xfId="1233"/>
    <cellStyle name="Heading 3 4 5 2 4 2 2" xfId="1234"/>
    <cellStyle name="Heading 3 4 5 2 4 3" xfId="1235"/>
    <cellStyle name="Heading 3 4 5 2 5" xfId="1236"/>
    <cellStyle name="Heading 3 4 5 3" xfId="1237"/>
    <cellStyle name="Heading 3 4 5 3 2" xfId="1238"/>
    <cellStyle name="Heading 3 4 5 3 2 2" xfId="1239"/>
    <cellStyle name="Heading 3 4 5 3 2 2 2" xfId="1240"/>
    <cellStyle name="Heading 3 4 5 3 2 3" xfId="1241"/>
    <cellStyle name="Heading 3 4 5 3 3" xfId="1242"/>
    <cellStyle name="Heading 3 4 5 3 3 2" xfId="1243"/>
    <cellStyle name="Heading 3 4 5 3 3 2 2" xfId="1244"/>
    <cellStyle name="Heading 3 4 5 3 3 3" xfId="1245"/>
    <cellStyle name="Heading 3 4 5 3 4" xfId="1246"/>
    <cellStyle name="Heading 3 4 5 3 4 2" xfId="1247"/>
    <cellStyle name="Heading 3 4 5 3 5" xfId="1248"/>
    <cellStyle name="Heading 3 4 6" xfId="1249"/>
    <cellStyle name="Heading 3 4 6 2" xfId="1250"/>
    <cellStyle name="Heading 3 4 6 2 2" xfId="1251"/>
    <cellStyle name="Heading 3 4 6 2 2 2" xfId="1252"/>
    <cellStyle name="Heading 3 4 6 2 2 2 2" xfId="1253"/>
    <cellStyle name="Heading 3 4 6 2 2 3" xfId="1254"/>
    <cellStyle name="Heading 3 4 6 2 3" xfId="1255"/>
    <cellStyle name="Heading 3 4 6 2 3 2" xfId="1256"/>
    <cellStyle name="Heading 3 4 6 2 3 2 2" xfId="1257"/>
    <cellStyle name="Heading 3 4 6 2 3 3" xfId="1258"/>
    <cellStyle name="Heading 3 4 6 2 4" xfId="1259"/>
    <cellStyle name="Heading 3 4 6 2 4 2" xfId="1260"/>
    <cellStyle name="Heading 3 4 6 2 4 2 2" xfId="1261"/>
    <cellStyle name="Heading 3 4 6 2 4 3" xfId="1262"/>
    <cellStyle name="Heading 3 4 6 2 5" xfId="1263"/>
    <cellStyle name="Heading 3 4 6 3" xfId="1264"/>
    <cellStyle name="Heading 3 4 6 3 2" xfId="1265"/>
    <cellStyle name="Heading 3 4 6 3 2 2" xfId="1266"/>
    <cellStyle name="Heading 3 4 6 3 2 2 2" xfId="1267"/>
    <cellStyle name="Heading 3 4 6 3 2 3" xfId="1268"/>
    <cellStyle name="Heading 3 4 6 3 3" xfId="1269"/>
    <cellStyle name="Heading 3 4 6 3 3 2" xfId="1270"/>
    <cellStyle name="Heading 3 4 6 3 3 2 2" xfId="1271"/>
    <cellStyle name="Heading 3 4 6 3 3 3" xfId="1272"/>
    <cellStyle name="Heading 3 4 6 3 4" xfId="1273"/>
    <cellStyle name="Heading 3 4 6 3 4 2" xfId="1274"/>
    <cellStyle name="Heading 3 4 6 3 5" xfId="1275"/>
    <cellStyle name="Heading 3 4 7" xfId="1276"/>
    <cellStyle name="Heading 3 4 7 2" xfId="1277"/>
    <cellStyle name="Heading 3 4 7 2 2" xfId="1278"/>
    <cellStyle name="Heading 3 4 7 2 2 2" xfId="1279"/>
    <cellStyle name="Heading 3 4 7 2 2 2 2" xfId="1280"/>
    <cellStyle name="Heading 3 4 7 2 2 3" xfId="1281"/>
    <cellStyle name="Heading 3 4 7 2 3" xfId="1282"/>
    <cellStyle name="Heading 3 4 7 2 3 2" xfId="1283"/>
    <cellStyle name="Heading 3 4 7 2 3 2 2" xfId="1284"/>
    <cellStyle name="Heading 3 4 7 2 3 3" xfId="1285"/>
    <cellStyle name="Heading 3 4 7 2 4" xfId="1286"/>
    <cellStyle name="Heading 3 4 7 2 4 2" xfId="1287"/>
    <cellStyle name="Heading 3 4 7 2 4 2 2" xfId="1288"/>
    <cellStyle name="Heading 3 4 7 2 4 3" xfId="1289"/>
    <cellStyle name="Heading 3 4 7 2 5" xfId="1290"/>
    <cellStyle name="Heading 3 4 7 3" xfId="1291"/>
    <cellStyle name="Heading 3 4 7 3 2" xfId="1292"/>
    <cellStyle name="Heading 3 4 7 3 2 2" xfId="1293"/>
    <cellStyle name="Heading 3 4 7 3 2 2 2" xfId="1294"/>
    <cellStyle name="Heading 3 4 7 3 2 3" xfId="1295"/>
    <cellStyle name="Heading 3 4 7 3 3" xfId="1296"/>
    <cellStyle name="Heading 3 4 7 3 3 2" xfId="1297"/>
    <cellStyle name="Heading 3 4 7 3 3 2 2" xfId="1298"/>
    <cellStyle name="Heading 3 4 7 3 3 3" xfId="1299"/>
    <cellStyle name="Heading 3 4 7 3 4" xfId="1300"/>
    <cellStyle name="Heading 3 4 7 3 4 2" xfId="1301"/>
    <cellStyle name="Heading 3 4 7 3 5" xfId="1302"/>
    <cellStyle name="Heading 3 4 8" xfId="1303"/>
    <cellStyle name="Heading 3 4 8 2" xfId="1304"/>
    <cellStyle name="Heading 3 4 8 2 2" xfId="1305"/>
    <cellStyle name="Heading 3 4 8 2 2 2" xfId="1306"/>
    <cellStyle name="Heading 3 4 8 2 2 2 2" xfId="1307"/>
    <cellStyle name="Heading 3 4 8 2 2 3" xfId="1308"/>
    <cellStyle name="Heading 3 4 8 2 3" xfId="1309"/>
    <cellStyle name="Heading 3 4 8 2 3 2" xfId="1310"/>
    <cellStyle name="Heading 3 4 8 2 3 2 2" xfId="1311"/>
    <cellStyle name="Heading 3 4 8 2 3 3" xfId="1312"/>
    <cellStyle name="Heading 3 4 8 2 4" xfId="1313"/>
    <cellStyle name="Heading 3 4 8 2 4 2" xfId="1314"/>
    <cellStyle name="Heading 3 4 8 2 4 2 2" xfId="1315"/>
    <cellStyle name="Heading 3 4 8 2 4 3" xfId="1316"/>
    <cellStyle name="Heading 3 4 8 2 5" xfId="1317"/>
    <cellStyle name="Heading 3 4 8 3" xfId="1318"/>
    <cellStyle name="Heading 3 4 8 3 2" xfId="1319"/>
    <cellStyle name="Heading 3 4 8 3 2 2" xfId="1320"/>
    <cellStyle name="Heading 3 4 8 3 2 2 2" xfId="1321"/>
    <cellStyle name="Heading 3 4 8 3 2 3" xfId="1322"/>
    <cellStyle name="Heading 3 4 8 3 3" xfId="1323"/>
    <cellStyle name="Heading 3 4 8 3 3 2" xfId="1324"/>
    <cellStyle name="Heading 3 4 8 3 3 2 2" xfId="1325"/>
    <cellStyle name="Heading 3 4 8 3 3 3" xfId="1326"/>
    <cellStyle name="Heading 3 4 8 3 4" xfId="1327"/>
    <cellStyle name="Heading 3 4 8 3 4 2" xfId="1328"/>
    <cellStyle name="Heading 3 4 8 3 5" xfId="1329"/>
    <cellStyle name="Heading 3 4 9" xfId="1330"/>
    <cellStyle name="Heading 3 4 9 2" xfId="1331"/>
    <cellStyle name="Heading 3 4 9 2 2" xfId="1332"/>
    <cellStyle name="Heading 3 4 9 2 2 2" xfId="1333"/>
    <cellStyle name="Heading 3 4 9 2 2 2 2" xfId="1334"/>
    <cellStyle name="Heading 3 4 9 2 2 3" xfId="1335"/>
    <cellStyle name="Heading 3 4 9 2 3" xfId="1336"/>
    <cellStyle name="Heading 3 4 9 2 3 2" xfId="1337"/>
    <cellStyle name="Heading 3 4 9 2 3 2 2" xfId="1338"/>
    <cellStyle name="Heading 3 4 9 2 3 3" xfId="1339"/>
    <cellStyle name="Heading 3 4 9 2 4" xfId="1340"/>
    <cellStyle name="Heading 3 4 9 2 4 2" xfId="1341"/>
    <cellStyle name="Heading 3 4 9 2 4 2 2" xfId="1342"/>
    <cellStyle name="Heading 3 4 9 2 4 3" xfId="1343"/>
    <cellStyle name="Heading 3 4 9 2 5" xfId="1344"/>
    <cellStyle name="Heading 3 4 9 3" xfId="1345"/>
    <cellStyle name="Heading 3 4 9 3 2" xfId="1346"/>
    <cellStyle name="Heading 3 4 9 3 2 2" xfId="1347"/>
    <cellStyle name="Heading 3 4 9 3 2 2 2" xfId="1348"/>
    <cellStyle name="Heading 3 4 9 3 2 3" xfId="1349"/>
    <cellStyle name="Heading 3 4 9 3 3" xfId="1350"/>
    <cellStyle name="Heading 3 4 9 3 3 2" xfId="1351"/>
    <cellStyle name="Heading 3 4 9 3 3 2 2" xfId="1352"/>
    <cellStyle name="Heading 3 4 9 3 3 3" xfId="1353"/>
    <cellStyle name="Heading 3 4 9 3 4" xfId="1354"/>
    <cellStyle name="Heading 3 4 9 3 4 2" xfId="1355"/>
    <cellStyle name="Heading 3 4 9 3 5" xfId="1356"/>
    <cellStyle name="Heading 3 5" xfId="1357"/>
    <cellStyle name="Heading 3 5 10" xfId="1358"/>
    <cellStyle name="Heading 3 5 10 2" xfId="1359"/>
    <cellStyle name="Heading 3 5 10 2 2" xfId="1360"/>
    <cellStyle name="Heading 3 5 10 2 2 2" xfId="1361"/>
    <cellStyle name="Heading 3 5 10 2 3" xfId="1362"/>
    <cellStyle name="Heading 3 5 10 3" xfId="1363"/>
    <cellStyle name="Heading 3 5 10 3 2" xfId="1364"/>
    <cellStyle name="Heading 3 5 10 3 2 2" xfId="1365"/>
    <cellStyle name="Heading 3 5 10 3 3" xfId="1366"/>
    <cellStyle name="Heading 3 5 10 4" xfId="1367"/>
    <cellStyle name="Heading 3 5 10 4 2" xfId="1368"/>
    <cellStyle name="Heading 3 5 10 4 2 2" xfId="1369"/>
    <cellStyle name="Heading 3 5 10 4 3" xfId="1370"/>
    <cellStyle name="Heading 3 5 10 5" xfId="1371"/>
    <cellStyle name="Heading 3 5 11" xfId="1372"/>
    <cellStyle name="Heading 3 5 11 2" xfId="1373"/>
    <cellStyle name="Heading 3 5 11 2 2" xfId="1374"/>
    <cellStyle name="Heading 3 5 11 2 2 2" xfId="1375"/>
    <cellStyle name="Heading 3 5 11 2 3" xfId="1376"/>
    <cellStyle name="Heading 3 5 11 3" xfId="1377"/>
    <cellStyle name="Heading 3 5 11 3 2" xfId="1378"/>
    <cellStyle name="Heading 3 5 11 3 2 2" xfId="1379"/>
    <cellStyle name="Heading 3 5 11 3 3" xfId="1380"/>
    <cellStyle name="Heading 3 5 11 4" xfId="1381"/>
    <cellStyle name="Heading 3 5 11 4 2" xfId="1382"/>
    <cellStyle name="Heading 3 5 11 5" xfId="1383"/>
    <cellStyle name="Heading 3 5 2" xfId="1384"/>
    <cellStyle name="Heading 3 5 2 2" xfId="1385"/>
    <cellStyle name="Heading 3 5 2 2 2" xfId="1386"/>
    <cellStyle name="Heading 3 5 2 2 2 2" xfId="1387"/>
    <cellStyle name="Heading 3 5 2 2 2 2 2" xfId="1388"/>
    <cellStyle name="Heading 3 5 2 2 2 2 2 2" xfId="1389"/>
    <cellStyle name="Heading 3 5 2 2 2 2 3" xfId="1390"/>
    <cellStyle name="Heading 3 5 2 2 2 3" xfId="1391"/>
    <cellStyle name="Heading 3 5 2 2 2 3 2" xfId="1392"/>
    <cellStyle name="Heading 3 5 2 2 2 3 2 2" xfId="1393"/>
    <cellStyle name="Heading 3 5 2 2 2 3 3" xfId="1394"/>
    <cellStyle name="Heading 3 5 2 2 2 4" xfId="1395"/>
    <cellStyle name="Heading 3 5 2 2 2 4 2" xfId="1396"/>
    <cellStyle name="Heading 3 5 2 2 2 4 2 2" xfId="1397"/>
    <cellStyle name="Heading 3 5 2 2 2 4 3" xfId="1398"/>
    <cellStyle name="Heading 3 5 2 2 2 5" xfId="1399"/>
    <cellStyle name="Heading 3 5 2 2 3" xfId="1400"/>
    <cellStyle name="Heading 3 5 2 2 3 2" xfId="1401"/>
    <cellStyle name="Heading 3 5 2 2 3 2 2" xfId="1402"/>
    <cellStyle name="Heading 3 5 2 2 3 2 2 2" xfId="1403"/>
    <cellStyle name="Heading 3 5 2 2 3 2 3" xfId="1404"/>
    <cellStyle name="Heading 3 5 2 2 3 3" xfId="1405"/>
    <cellStyle name="Heading 3 5 2 2 3 3 2" xfId="1406"/>
    <cellStyle name="Heading 3 5 2 2 3 3 2 2" xfId="1407"/>
    <cellStyle name="Heading 3 5 2 2 3 3 3" xfId="1408"/>
    <cellStyle name="Heading 3 5 2 2 3 4" xfId="1409"/>
    <cellStyle name="Heading 3 5 2 2 3 4 2" xfId="1410"/>
    <cellStyle name="Heading 3 5 2 2 3 5" xfId="1411"/>
    <cellStyle name="Heading 3 5 2 3" xfId="1412"/>
    <cellStyle name="Heading 3 5 2 3 2" xfId="1413"/>
    <cellStyle name="Heading 3 5 2 3 2 2" xfId="1414"/>
    <cellStyle name="Heading 3 5 2 3 2 2 2" xfId="1415"/>
    <cellStyle name="Heading 3 5 2 3 2 2 2 2" xfId="1416"/>
    <cellStyle name="Heading 3 5 2 3 2 2 3" xfId="1417"/>
    <cellStyle name="Heading 3 5 2 3 2 3" xfId="1418"/>
    <cellStyle name="Heading 3 5 2 3 2 3 2" xfId="1419"/>
    <cellStyle name="Heading 3 5 2 3 2 3 2 2" xfId="1420"/>
    <cellStyle name="Heading 3 5 2 3 2 3 3" xfId="1421"/>
    <cellStyle name="Heading 3 5 2 3 2 4" xfId="1422"/>
    <cellStyle name="Heading 3 5 2 3 2 4 2" xfId="1423"/>
    <cellStyle name="Heading 3 5 2 3 2 4 2 2" xfId="1424"/>
    <cellStyle name="Heading 3 5 2 3 2 4 3" xfId="1425"/>
    <cellStyle name="Heading 3 5 2 3 2 5" xfId="1426"/>
    <cellStyle name="Heading 3 5 2 3 3" xfId="1427"/>
    <cellStyle name="Heading 3 5 2 3 3 2" xfId="1428"/>
    <cellStyle name="Heading 3 5 2 3 3 2 2" xfId="1429"/>
    <cellStyle name="Heading 3 5 2 3 3 2 2 2" xfId="1430"/>
    <cellStyle name="Heading 3 5 2 3 3 2 3" xfId="1431"/>
    <cellStyle name="Heading 3 5 2 3 3 3" xfId="1432"/>
    <cellStyle name="Heading 3 5 2 3 3 3 2" xfId="1433"/>
    <cellStyle name="Heading 3 5 2 3 3 3 2 2" xfId="1434"/>
    <cellStyle name="Heading 3 5 2 3 3 3 3" xfId="1435"/>
    <cellStyle name="Heading 3 5 2 3 3 4" xfId="1436"/>
    <cellStyle name="Heading 3 5 2 3 3 4 2" xfId="1437"/>
    <cellStyle name="Heading 3 5 2 3 3 5" xfId="1438"/>
    <cellStyle name="Heading 3 5 2 4" xfId="1439"/>
    <cellStyle name="Heading 3 5 2 4 2" xfId="1440"/>
    <cellStyle name="Heading 3 5 2 4 2 2" xfId="1441"/>
    <cellStyle name="Heading 3 5 2 4 2 2 2" xfId="1442"/>
    <cellStyle name="Heading 3 5 2 4 2 2 2 2" xfId="1443"/>
    <cellStyle name="Heading 3 5 2 4 2 2 3" xfId="1444"/>
    <cellStyle name="Heading 3 5 2 4 2 3" xfId="1445"/>
    <cellStyle name="Heading 3 5 2 4 2 3 2" xfId="1446"/>
    <cellStyle name="Heading 3 5 2 4 2 3 2 2" xfId="1447"/>
    <cellStyle name="Heading 3 5 2 4 2 3 3" xfId="1448"/>
    <cellStyle name="Heading 3 5 2 4 2 4" xfId="1449"/>
    <cellStyle name="Heading 3 5 2 4 2 4 2" xfId="1450"/>
    <cellStyle name="Heading 3 5 2 4 2 4 2 2" xfId="1451"/>
    <cellStyle name="Heading 3 5 2 4 2 4 3" xfId="1452"/>
    <cellStyle name="Heading 3 5 2 4 2 5" xfId="1453"/>
    <cellStyle name="Heading 3 5 2 4 3" xfId="1454"/>
    <cellStyle name="Heading 3 5 2 4 3 2" xfId="1455"/>
    <cellStyle name="Heading 3 5 2 4 3 2 2" xfId="1456"/>
    <cellStyle name="Heading 3 5 2 4 3 2 2 2" xfId="1457"/>
    <cellStyle name="Heading 3 5 2 4 3 2 3" xfId="1458"/>
    <cellStyle name="Heading 3 5 2 4 3 3" xfId="1459"/>
    <cellStyle name="Heading 3 5 2 4 3 3 2" xfId="1460"/>
    <cellStyle name="Heading 3 5 2 4 3 3 2 2" xfId="1461"/>
    <cellStyle name="Heading 3 5 2 4 3 3 3" xfId="1462"/>
    <cellStyle name="Heading 3 5 2 4 3 4" xfId="1463"/>
    <cellStyle name="Heading 3 5 2 4 3 4 2" xfId="1464"/>
    <cellStyle name="Heading 3 5 2 4 3 5" xfId="1465"/>
    <cellStyle name="Heading 3 5 2 5" xfId="1466"/>
    <cellStyle name="Heading 3 5 2 5 2" xfId="1467"/>
    <cellStyle name="Heading 3 5 2 5 2 2" xfId="1468"/>
    <cellStyle name="Heading 3 5 2 5 2 2 2" xfId="1469"/>
    <cellStyle name="Heading 3 5 2 5 2 2 2 2" xfId="1470"/>
    <cellStyle name="Heading 3 5 2 5 2 2 3" xfId="1471"/>
    <cellStyle name="Heading 3 5 2 5 2 3" xfId="1472"/>
    <cellStyle name="Heading 3 5 2 5 2 3 2" xfId="1473"/>
    <cellStyle name="Heading 3 5 2 5 2 3 2 2" xfId="1474"/>
    <cellStyle name="Heading 3 5 2 5 2 3 3" xfId="1475"/>
    <cellStyle name="Heading 3 5 2 5 2 4" xfId="1476"/>
    <cellStyle name="Heading 3 5 2 5 2 4 2" xfId="1477"/>
    <cellStyle name="Heading 3 5 2 5 2 4 2 2" xfId="1478"/>
    <cellStyle name="Heading 3 5 2 5 2 4 3" xfId="1479"/>
    <cellStyle name="Heading 3 5 2 5 2 5" xfId="1480"/>
    <cellStyle name="Heading 3 5 2 5 3" xfId="1481"/>
    <cellStyle name="Heading 3 5 2 5 3 2" xfId="1482"/>
    <cellStyle name="Heading 3 5 2 5 3 2 2" xfId="1483"/>
    <cellStyle name="Heading 3 5 2 5 3 2 2 2" xfId="1484"/>
    <cellStyle name="Heading 3 5 2 5 3 2 3" xfId="1485"/>
    <cellStyle name="Heading 3 5 2 5 3 3" xfId="1486"/>
    <cellStyle name="Heading 3 5 2 5 3 3 2" xfId="1487"/>
    <cellStyle name="Heading 3 5 2 5 3 3 2 2" xfId="1488"/>
    <cellStyle name="Heading 3 5 2 5 3 3 3" xfId="1489"/>
    <cellStyle name="Heading 3 5 2 5 3 4" xfId="1490"/>
    <cellStyle name="Heading 3 5 2 5 3 4 2" xfId="1491"/>
    <cellStyle name="Heading 3 5 2 5 3 5" xfId="1492"/>
    <cellStyle name="Heading 3 5 2 6" xfId="1493"/>
    <cellStyle name="Heading 3 5 2 6 2" xfId="1494"/>
    <cellStyle name="Heading 3 5 2 6 2 2" xfId="1495"/>
    <cellStyle name="Heading 3 5 2 6 2 2 2" xfId="1496"/>
    <cellStyle name="Heading 3 5 2 6 2 2 2 2" xfId="1497"/>
    <cellStyle name="Heading 3 5 2 6 2 2 3" xfId="1498"/>
    <cellStyle name="Heading 3 5 2 6 2 3" xfId="1499"/>
    <cellStyle name="Heading 3 5 2 6 2 3 2" xfId="1500"/>
    <cellStyle name="Heading 3 5 2 6 2 3 2 2" xfId="1501"/>
    <cellStyle name="Heading 3 5 2 6 2 3 3" xfId="1502"/>
    <cellStyle name="Heading 3 5 2 6 2 4" xfId="1503"/>
    <cellStyle name="Heading 3 5 2 6 2 4 2" xfId="1504"/>
    <cellStyle name="Heading 3 5 2 6 2 4 2 2" xfId="1505"/>
    <cellStyle name="Heading 3 5 2 6 2 4 3" xfId="1506"/>
    <cellStyle name="Heading 3 5 2 6 2 5" xfId="1507"/>
    <cellStyle name="Heading 3 5 2 6 3" xfId="1508"/>
    <cellStyle name="Heading 3 5 2 6 3 2" xfId="1509"/>
    <cellStyle name="Heading 3 5 2 6 3 2 2" xfId="1510"/>
    <cellStyle name="Heading 3 5 2 6 3 2 2 2" xfId="1511"/>
    <cellStyle name="Heading 3 5 2 6 3 2 3" xfId="1512"/>
    <cellStyle name="Heading 3 5 2 6 3 3" xfId="1513"/>
    <cellStyle name="Heading 3 5 2 6 3 3 2" xfId="1514"/>
    <cellStyle name="Heading 3 5 2 6 3 3 2 2" xfId="1515"/>
    <cellStyle name="Heading 3 5 2 6 3 3 3" xfId="1516"/>
    <cellStyle name="Heading 3 5 2 6 3 4" xfId="1517"/>
    <cellStyle name="Heading 3 5 2 6 3 4 2" xfId="1518"/>
    <cellStyle name="Heading 3 5 2 6 3 5" xfId="1519"/>
    <cellStyle name="Heading 3 5 2 7" xfId="1520"/>
    <cellStyle name="Heading 3 5 2 7 2" xfId="1521"/>
    <cellStyle name="Heading 3 5 2 7 2 2" xfId="1522"/>
    <cellStyle name="Heading 3 5 2 7 2 2 2" xfId="1523"/>
    <cellStyle name="Heading 3 5 2 7 2 2 2 2" xfId="1524"/>
    <cellStyle name="Heading 3 5 2 7 2 2 3" xfId="1525"/>
    <cellStyle name="Heading 3 5 2 7 2 3" xfId="1526"/>
    <cellStyle name="Heading 3 5 2 7 2 3 2" xfId="1527"/>
    <cellStyle name="Heading 3 5 2 7 2 3 2 2" xfId="1528"/>
    <cellStyle name="Heading 3 5 2 7 2 3 3" xfId="1529"/>
    <cellStyle name="Heading 3 5 2 7 2 4" xfId="1530"/>
    <cellStyle name="Heading 3 5 2 7 2 4 2" xfId="1531"/>
    <cellStyle name="Heading 3 5 2 7 2 4 2 2" xfId="1532"/>
    <cellStyle name="Heading 3 5 2 7 2 4 3" xfId="1533"/>
    <cellStyle name="Heading 3 5 2 7 2 5" xfId="1534"/>
    <cellStyle name="Heading 3 5 2 7 3" xfId="1535"/>
    <cellStyle name="Heading 3 5 2 7 3 2" xfId="1536"/>
    <cellStyle name="Heading 3 5 2 7 3 2 2" xfId="1537"/>
    <cellStyle name="Heading 3 5 2 7 3 2 2 2" xfId="1538"/>
    <cellStyle name="Heading 3 5 2 7 3 2 3" xfId="1539"/>
    <cellStyle name="Heading 3 5 2 7 3 3" xfId="1540"/>
    <cellStyle name="Heading 3 5 2 7 3 3 2" xfId="1541"/>
    <cellStyle name="Heading 3 5 2 7 3 3 2 2" xfId="1542"/>
    <cellStyle name="Heading 3 5 2 7 3 3 3" xfId="1543"/>
    <cellStyle name="Heading 3 5 2 7 3 4" xfId="1544"/>
    <cellStyle name="Heading 3 5 2 7 3 4 2" xfId="1545"/>
    <cellStyle name="Heading 3 5 2 7 3 5" xfId="1546"/>
    <cellStyle name="Heading 3 5 2 8" xfId="1547"/>
    <cellStyle name="Heading 3 5 2 8 2" xfId="1548"/>
    <cellStyle name="Heading 3 5 2 8 2 2" xfId="1549"/>
    <cellStyle name="Heading 3 5 2 8 2 2 2" xfId="1550"/>
    <cellStyle name="Heading 3 5 2 8 2 3" xfId="1551"/>
    <cellStyle name="Heading 3 5 2 8 3" xfId="1552"/>
    <cellStyle name="Heading 3 5 2 8 3 2" xfId="1553"/>
    <cellStyle name="Heading 3 5 2 8 3 2 2" xfId="1554"/>
    <cellStyle name="Heading 3 5 2 8 3 3" xfId="1555"/>
    <cellStyle name="Heading 3 5 2 8 4" xfId="1556"/>
    <cellStyle name="Heading 3 5 2 8 4 2" xfId="1557"/>
    <cellStyle name="Heading 3 5 2 8 4 2 2" xfId="1558"/>
    <cellStyle name="Heading 3 5 2 8 4 3" xfId="1559"/>
    <cellStyle name="Heading 3 5 2 8 5" xfId="1560"/>
    <cellStyle name="Heading 3 5 2 9" xfId="1561"/>
    <cellStyle name="Heading 3 5 2 9 2" xfId="1562"/>
    <cellStyle name="Heading 3 5 2 9 2 2" xfId="1563"/>
    <cellStyle name="Heading 3 5 2 9 2 2 2" xfId="1564"/>
    <cellStyle name="Heading 3 5 2 9 2 3" xfId="1565"/>
    <cellStyle name="Heading 3 5 2 9 3" xfId="1566"/>
    <cellStyle name="Heading 3 5 2 9 3 2" xfId="1567"/>
    <cellStyle name="Heading 3 5 2 9 3 2 2" xfId="1568"/>
    <cellStyle name="Heading 3 5 2 9 3 3" xfId="1569"/>
    <cellStyle name="Heading 3 5 2 9 4" xfId="1570"/>
    <cellStyle name="Heading 3 5 2 9 4 2" xfId="1571"/>
    <cellStyle name="Heading 3 5 2 9 5" xfId="1572"/>
    <cellStyle name="Heading 3 5 3" xfId="1573"/>
    <cellStyle name="Heading 3 5 3 2" xfId="1574"/>
    <cellStyle name="Heading 3 5 3 2 2" xfId="1575"/>
    <cellStyle name="Heading 3 5 3 2 2 2" xfId="1576"/>
    <cellStyle name="Heading 3 5 3 2 2 2 2" xfId="1577"/>
    <cellStyle name="Heading 3 5 3 2 2 3" xfId="1578"/>
    <cellStyle name="Heading 3 5 3 2 3" xfId="1579"/>
    <cellStyle name="Heading 3 5 3 2 3 2" xfId="1580"/>
    <cellStyle name="Heading 3 5 3 2 3 2 2" xfId="1581"/>
    <cellStyle name="Heading 3 5 3 2 3 3" xfId="1582"/>
    <cellStyle name="Heading 3 5 3 2 4" xfId="1583"/>
    <cellStyle name="Heading 3 5 3 2 4 2" xfId="1584"/>
    <cellStyle name="Heading 3 5 3 2 4 2 2" xfId="1585"/>
    <cellStyle name="Heading 3 5 3 2 4 3" xfId="1586"/>
    <cellStyle name="Heading 3 5 3 2 5" xfId="1587"/>
    <cellStyle name="Heading 3 5 3 3" xfId="1588"/>
    <cellStyle name="Heading 3 5 3 3 2" xfId="1589"/>
    <cellStyle name="Heading 3 5 3 3 2 2" xfId="1590"/>
    <cellStyle name="Heading 3 5 3 3 2 2 2" xfId="1591"/>
    <cellStyle name="Heading 3 5 3 3 2 3" xfId="1592"/>
    <cellStyle name="Heading 3 5 3 3 3" xfId="1593"/>
    <cellStyle name="Heading 3 5 3 3 3 2" xfId="1594"/>
    <cellStyle name="Heading 3 5 3 3 3 2 2" xfId="1595"/>
    <cellStyle name="Heading 3 5 3 3 3 3" xfId="1596"/>
    <cellStyle name="Heading 3 5 3 3 4" xfId="1597"/>
    <cellStyle name="Heading 3 5 3 3 4 2" xfId="1598"/>
    <cellStyle name="Heading 3 5 3 3 5" xfId="1599"/>
    <cellStyle name="Heading 3 5 4" xfId="1600"/>
    <cellStyle name="Heading 3 5 4 2" xfId="1601"/>
    <cellStyle name="Heading 3 5 4 2 2" xfId="1602"/>
    <cellStyle name="Heading 3 5 4 2 2 2" xfId="1603"/>
    <cellStyle name="Heading 3 5 4 2 2 2 2" xfId="1604"/>
    <cellStyle name="Heading 3 5 4 2 2 3" xfId="1605"/>
    <cellStyle name="Heading 3 5 4 2 3" xfId="1606"/>
    <cellStyle name="Heading 3 5 4 2 3 2" xfId="1607"/>
    <cellStyle name="Heading 3 5 4 2 3 2 2" xfId="1608"/>
    <cellStyle name="Heading 3 5 4 2 3 3" xfId="1609"/>
    <cellStyle name="Heading 3 5 4 2 4" xfId="1610"/>
    <cellStyle name="Heading 3 5 4 2 4 2" xfId="1611"/>
    <cellStyle name="Heading 3 5 4 2 4 2 2" xfId="1612"/>
    <cellStyle name="Heading 3 5 4 2 4 3" xfId="1613"/>
    <cellStyle name="Heading 3 5 4 2 5" xfId="1614"/>
    <cellStyle name="Heading 3 5 4 3" xfId="1615"/>
    <cellStyle name="Heading 3 5 4 3 2" xfId="1616"/>
    <cellStyle name="Heading 3 5 4 3 2 2" xfId="1617"/>
    <cellStyle name="Heading 3 5 4 3 2 2 2" xfId="1618"/>
    <cellStyle name="Heading 3 5 4 3 2 3" xfId="1619"/>
    <cellStyle name="Heading 3 5 4 3 3" xfId="1620"/>
    <cellStyle name="Heading 3 5 4 3 3 2" xfId="1621"/>
    <cellStyle name="Heading 3 5 4 3 3 2 2" xfId="1622"/>
    <cellStyle name="Heading 3 5 4 3 3 3" xfId="1623"/>
    <cellStyle name="Heading 3 5 4 3 4" xfId="1624"/>
    <cellStyle name="Heading 3 5 4 3 4 2" xfId="1625"/>
    <cellStyle name="Heading 3 5 4 3 5" xfId="1626"/>
    <cellStyle name="Heading 3 5 5" xfId="1627"/>
    <cellStyle name="Heading 3 5 5 2" xfId="1628"/>
    <cellStyle name="Heading 3 5 5 2 2" xfId="1629"/>
    <cellStyle name="Heading 3 5 5 2 2 2" xfId="1630"/>
    <cellStyle name="Heading 3 5 5 2 2 2 2" xfId="1631"/>
    <cellStyle name="Heading 3 5 5 2 2 3" xfId="1632"/>
    <cellStyle name="Heading 3 5 5 2 3" xfId="1633"/>
    <cellStyle name="Heading 3 5 5 2 3 2" xfId="1634"/>
    <cellStyle name="Heading 3 5 5 2 3 2 2" xfId="1635"/>
    <cellStyle name="Heading 3 5 5 2 3 3" xfId="1636"/>
    <cellStyle name="Heading 3 5 5 2 4" xfId="1637"/>
    <cellStyle name="Heading 3 5 5 2 4 2" xfId="1638"/>
    <cellStyle name="Heading 3 5 5 2 4 2 2" xfId="1639"/>
    <cellStyle name="Heading 3 5 5 2 4 3" xfId="1640"/>
    <cellStyle name="Heading 3 5 5 2 5" xfId="1641"/>
    <cellStyle name="Heading 3 5 5 3" xfId="1642"/>
    <cellStyle name="Heading 3 5 5 3 2" xfId="1643"/>
    <cellStyle name="Heading 3 5 5 3 2 2" xfId="1644"/>
    <cellStyle name="Heading 3 5 5 3 2 2 2" xfId="1645"/>
    <cellStyle name="Heading 3 5 5 3 2 3" xfId="1646"/>
    <cellStyle name="Heading 3 5 5 3 3" xfId="1647"/>
    <cellStyle name="Heading 3 5 5 3 3 2" xfId="1648"/>
    <cellStyle name="Heading 3 5 5 3 3 2 2" xfId="1649"/>
    <cellStyle name="Heading 3 5 5 3 3 3" xfId="1650"/>
    <cellStyle name="Heading 3 5 5 3 4" xfId="1651"/>
    <cellStyle name="Heading 3 5 5 3 4 2" xfId="1652"/>
    <cellStyle name="Heading 3 5 5 3 5" xfId="1653"/>
    <cellStyle name="Heading 3 5 6" xfId="1654"/>
    <cellStyle name="Heading 3 5 6 2" xfId="1655"/>
    <cellStyle name="Heading 3 5 6 2 2" xfId="1656"/>
    <cellStyle name="Heading 3 5 6 2 2 2" xfId="1657"/>
    <cellStyle name="Heading 3 5 6 2 2 2 2" xfId="1658"/>
    <cellStyle name="Heading 3 5 6 2 2 3" xfId="1659"/>
    <cellStyle name="Heading 3 5 6 2 3" xfId="1660"/>
    <cellStyle name="Heading 3 5 6 2 3 2" xfId="1661"/>
    <cellStyle name="Heading 3 5 6 2 3 2 2" xfId="1662"/>
    <cellStyle name="Heading 3 5 6 2 3 3" xfId="1663"/>
    <cellStyle name="Heading 3 5 6 2 4" xfId="1664"/>
    <cellStyle name="Heading 3 5 6 2 4 2" xfId="1665"/>
    <cellStyle name="Heading 3 5 6 2 4 2 2" xfId="1666"/>
    <cellStyle name="Heading 3 5 6 2 4 3" xfId="1667"/>
    <cellStyle name="Heading 3 5 6 2 5" xfId="1668"/>
    <cellStyle name="Heading 3 5 6 3" xfId="1669"/>
    <cellStyle name="Heading 3 5 6 3 2" xfId="1670"/>
    <cellStyle name="Heading 3 5 6 3 2 2" xfId="1671"/>
    <cellStyle name="Heading 3 5 6 3 2 2 2" xfId="1672"/>
    <cellStyle name="Heading 3 5 6 3 2 3" xfId="1673"/>
    <cellStyle name="Heading 3 5 6 3 3" xfId="1674"/>
    <cellStyle name="Heading 3 5 6 3 3 2" xfId="1675"/>
    <cellStyle name="Heading 3 5 6 3 3 2 2" xfId="1676"/>
    <cellStyle name="Heading 3 5 6 3 3 3" xfId="1677"/>
    <cellStyle name="Heading 3 5 6 3 4" xfId="1678"/>
    <cellStyle name="Heading 3 5 6 3 4 2" xfId="1679"/>
    <cellStyle name="Heading 3 5 6 3 5" xfId="1680"/>
    <cellStyle name="Heading 3 5 7" xfId="1681"/>
    <cellStyle name="Heading 3 5 7 2" xfId="1682"/>
    <cellStyle name="Heading 3 5 7 2 2" xfId="1683"/>
    <cellStyle name="Heading 3 5 7 2 2 2" xfId="1684"/>
    <cellStyle name="Heading 3 5 7 2 2 2 2" xfId="1685"/>
    <cellStyle name="Heading 3 5 7 2 2 3" xfId="1686"/>
    <cellStyle name="Heading 3 5 7 2 3" xfId="1687"/>
    <cellStyle name="Heading 3 5 7 2 3 2" xfId="1688"/>
    <cellStyle name="Heading 3 5 7 2 3 2 2" xfId="1689"/>
    <cellStyle name="Heading 3 5 7 2 3 3" xfId="1690"/>
    <cellStyle name="Heading 3 5 7 2 4" xfId="1691"/>
    <cellStyle name="Heading 3 5 7 2 4 2" xfId="1692"/>
    <cellStyle name="Heading 3 5 7 2 4 2 2" xfId="1693"/>
    <cellStyle name="Heading 3 5 7 2 4 3" xfId="1694"/>
    <cellStyle name="Heading 3 5 7 2 5" xfId="1695"/>
    <cellStyle name="Heading 3 5 7 3" xfId="1696"/>
    <cellStyle name="Heading 3 5 7 3 2" xfId="1697"/>
    <cellStyle name="Heading 3 5 7 3 2 2" xfId="1698"/>
    <cellStyle name="Heading 3 5 7 3 2 2 2" xfId="1699"/>
    <cellStyle name="Heading 3 5 7 3 2 3" xfId="1700"/>
    <cellStyle name="Heading 3 5 7 3 3" xfId="1701"/>
    <cellStyle name="Heading 3 5 7 3 3 2" xfId="1702"/>
    <cellStyle name="Heading 3 5 7 3 3 2 2" xfId="1703"/>
    <cellStyle name="Heading 3 5 7 3 3 3" xfId="1704"/>
    <cellStyle name="Heading 3 5 7 3 4" xfId="1705"/>
    <cellStyle name="Heading 3 5 7 3 4 2" xfId="1706"/>
    <cellStyle name="Heading 3 5 7 3 5" xfId="1707"/>
    <cellStyle name="Heading 3 5 8" xfId="1708"/>
    <cellStyle name="Heading 3 5 8 2" xfId="1709"/>
    <cellStyle name="Heading 3 5 8 2 2" xfId="1710"/>
    <cellStyle name="Heading 3 5 8 2 2 2" xfId="1711"/>
    <cellStyle name="Heading 3 5 8 2 2 2 2" xfId="1712"/>
    <cellStyle name="Heading 3 5 8 2 2 3" xfId="1713"/>
    <cellStyle name="Heading 3 5 8 2 3" xfId="1714"/>
    <cellStyle name="Heading 3 5 8 2 3 2" xfId="1715"/>
    <cellStyle name="Heading 3 5 8 2 3 2 2" xfId="1716"/>
    <cellStyle name="Heading 3 5 8 2 3 3" xfId="1717"/>
    <cellStyle name="Heading 3 5 8 2 4" xfId="1718"/>
    <cellStyle name="Heading 3 5 8 2 4 2" xfId="1719"/>
    <cellStyle name="Heading 3 5 8 2 4 2 2" xfId="1720"/>
    <cellStyle name="Heading 3 5 8 2 4 3" xfId="1721"/>
    <cellStyle name="Heading 3 5 8 2 5" xfId="1722"/>
    <cellStyle name="Heading 3 5 8 3" xfId="1723"/>
    <cellStyle name="Heading 3 5 8 3 2" xfId="1724"/>
    <cellStyle name="Heading 3 5 8 3 2 2" xfId="1725"/>
    <cellStyle name="Heading 3 5 8 3 2 2 2" xfId="1726"/>
    <cellStyle name="Heading 3 5 8 3 2 3" xfId="1727"/>
    <cellStyle name="Heading 3 5 8 3 3" xfId="1728"/>
    <cellStyle name="Heading 3 5 8 3 3 2" xfId="1729"/>
    <cellStyle name="Heading 3 5 8 3 3 2 2" xfId="1730"/>
    <cellStyle name="Heading 3 5 8 3 3 3" xfId="1731"/>
    <cellStyle name="Heading 3 5 8 3 4" xfId="1732"/>
    <cellStyle name="Heading 3 5 8 3 4 2" xfId="1733"/>
    <cellStyle name="Heading 3 5 8 3 5" xfId="1734"/>
    <cellStyle name="Heading 3 5 9" xfId="1735"/>
    <cellStyle name="Heading 3 5 9 2" xfId="1736"/>
    <cellStyle name="Heading 3 5 9 2 2" xfId="1737"/>
    <cellStyle name="Heading 3 5 9 2 2 2" xfId="1738"/>
    <cellStyle name="Heading 3 5 9 2 2 2 2" xfId="1739"/>
    <cellStyle name="Heading 3 5 9 2 2 3" xfId="1740"/>
    <cellStyle name="Heading 3 5 9 2 3" xfId="1741"/>
    <cellStyle name="Heading 3 5 9 2 3 2" xfId="1742"/>
    <cellStyle name="Heading 3 5 9 2 3 2 2" xfId="1743"/>
    <cellStyle name="Heading 3 5 9 2 3 3" xfId="1744"/>
    <cellStyle name="Heading 3 5 9 2 4" xfId="1745"/>
    <cellStyle name="Heading 3 5 9 2 4 2" xfId="1746"/>
    <cellStyle name="Heading 3 5 9 2 4 2 2" xfId="1747"/>
    <cellStyle name="Heading 3 5 9 2 4 3" xfId="1748"/>
    <cellStyle name="Heading 3 5 9 2 5" xfId="1749"/>
    <cellStyle name="Heading 3 5 9 3" xfId="1750"/>
    <cellStyle name="Heading 3 5 9 3 2" xfId="1751"/>
    <cellStyle name="Heading 3 5 9 3 2 2" xfId="1752"/>
    <cellStyle name="Heading 3 5 9 3 2 2 2" xfId="1753"/>
    <cellStyle name="Heading 3 5 9 3 2 3" xfId="1754"/>
    <cellStyle name="Heading 3 5 9 3 3" xfId="1755"/>
    <cellStyle name="Heading 3 5 9 3 3 2" xfId="1756"/>
    <cellStyle name="Heading 3 5 9 3 3 2 2" xfId="1757"/>
    <cellStyle name="Heading 3 5 9 3 3 3" xfId="1758"/>
    <cellStyle name="Heading 3 5 9 3 4" xfId="1759"/>
    <cellStyle name="Heading 3 5 9 3 4 2" xfId="1760"/>
    <cellStyle name="Heading 3 5 9 3 5" xfId="1761"/>
    <cellStyle name="Heading 4 2" xfId="1762"/>
    <cellStyle name="Input 2" xfId="1763"/>
    <cellStyle name="Input 2 2" xfId="1764"/>
    <cellStyle name="Input 2 3" xfId="1765"/>
    <cellStyle name="Linked Cell 2" xfId="1766"/>
    <cellStyle name="Neutral 2" xfId="1767"/>
    <cellStyle name="Normal" xfId="0" builtinId="0"/>
    <cellStyle name="Normal 10" xfId="1768"/>
    <cellStyle name="Normal 10 2" xfId="1769"/>
    <cellStyle name="Normal 10 3" xfId="1770"/>
    <cellStyle name="Normal 10 4" xfId="1771"/>
    <cellStyle name="Normal 11" xfId="1772"/>
    <cellStyle name="Normal 11 2" xfId="1773"/>
    <cellStyle name="Normal 12" xfId="1774"/>
    <cellStyle name="Normal 12 2" xfId="1775"/>
    <cellStyle name="Normal 13" xfId="1776"/>
    <cellStyle name="Normal 14" xfId="1777"/>
    <cellStyle name="Normal 2" xfId="1778"/>
    <cellStyle name="Normal 2 10" xfId="1779"/>
    <cellStyle name="Normal 2 10 2" xfId="1780"/>
    <cellStyle name="Normal 2 10 2 2" xfId="1781"/>
    <cellStyle name="Normal 2 10 2 2 2" xfId="1782"/>
    <cellStyle name="Normal 2 10 2 2 2 2" xfId="1783"/>
    <cellStyle name="Normal 2 10 2 2 2 3" xfId="1784"/>
    <cellStyle name="Normal 2 10 2 2 3" xfId="1785"/>
    <cellStyle name="Normal 2 10 2 2 3 2" xfId="1786"/>
    <cellStyle name="Normal 2 10 2 2 4" xfId="1787"/>
    <cellStyle name="Normal 2 10 2 3" xfId="1788"/>
    <cellStyle name="Normal 2 10 2 3 2" xfId="1789"/>
    <cellStyle name="Normal 2 10 2 3 3" xfId="1790"/>
    <cellStyle name="Normal 2 10 2 4" xfId="1791"/>
    <cellStyle name="Normal 2 10 2 4 2" xfId="1792"/>
    <cellStyle name="Normal 2 10 2 5" xfId="1793"/>
    <cellStyle name="Normal 2 10 3" xfId="1794"/>
    <cellStyle name="Normal 2 10 3 2" xfId="1795"/>
    <cellStyle name="Normal 2 10 3 2 2" xfId="1796"/>
    <cellStyle name="Normal 2 10 3 2 2 2" xfId="1797"/>
    <cellStyle name="Normal 2 10 3 2 2 3" xfId="1798"/>
    <cellStyle name="Normal 2 10 3 2 3" xfId="1799"/>
    <cellStyle name="Normal 2 10 3 2 3 2" xfId="1800"/>
    <cellStyle name="Normal 2 10 3 2 4" xfId="1801"/>
    <cellStyle name="Normal 2 10 3 3" xfId="1802"/>
    <cellStyle name="Normal 2 10 3 3 2" xfId="1803"/>
    <cellStyle name="Normal 2 10 3 3 3" xfId="1804"/>
    <cellStyle name="Normal 2 10 3 4" xfId="1805"/>
    <cellStyle name="Normal 2 10 3 4 2" xfId="1806"/>
    <cellStyle name="Normal 2 10 3 5" xfId="1807"/>
    <cellStyle name="Normal 2 10 4" xfId="1808"/>
    <cellStyle name="Normal 2 10 4 2" xfId="1809"/>
    <cellStyle name="Normal 2 10 4 2 2" xfId="1810"/>
    <cellStyle name="Normal 2 10 4 2 3" xfId="1811"/>
    <cellStyle name="Normal 2 10 4 3" xfId="1812"/>
    <cellStyle name="Normal 2 10 4 3 2" xfId="1813"/>
    <cellStyle name="Normal 2 10 4 4" xfId="1814"/>
    <cellStyle name="Normal 2 10 5" xfId="1815"/>
    <cellStyle name="Normal 2 10 5 2" xfId="1816"/>
    <cellStyle name="Normal 2 10 5 2 2" xfId="1817"/>
    <cellStyle name="Normal 2 10 5 2 3" xfId="1818"/>
    <cellStyle name="Normal 2 10 5 3" xfId="1819"/>
    <cellStyle name="Normal 2 10 5 3 2" xfId="1820"/>
    <cellStyle name="Normal 2 10 5 4" xfId="1821"/>
    <cellStyle name="Normal 2 10 6" xfId="1822"/>
    <cellStyle name="Normal 2 10 6 2" xfId="1823"/>
    <cellStyle name="Normal 2 10 6 3" xfId="1824"/>
    <cellStyle name="Normal 2 10 7" xfId="1825"/>
    <cellStyle name="Normal 2 10 7 2" xfId="1826"/>
    <cellStyle name="Normal 2 10 8" xfId="1827"/>
    <cellStyle name="Normal 2 11" xfId="1828"/>
    <cellStyle name="Normal 2 11 2" xfId="1829"/>
    <cellStyle name="Normal 2 11 2 2" xfId="1830"/>
    <cellStyle name="Normal 2 11 2 2 2" xfId="1831"/>
    <cellStyle name="Normal 2 11 2 2 3" xfId="1832"/>
    <cellStyle name="Normal 2 11 2 3" xfId="1833"/>
    <cellStyle name="Normal 2 11 2 3 2" xfId="1834"/>
    <cellStyle name="Normal 2 11 2 4" xfId="1835"/>
    <cellStyle name="Normal 2 11 3" xfId="1836"/>
    <cellStyle name="Normal 2 11 3 2" xfId="1837"/>
    <cellStyle name="Normal 2 11 3 3" xfId="1838"/>
    <cellStyle name="Normal 2 11 4" xfId="1839"/>
    <cellStyle name="Normal 2 11 4 2" xfId="1840"/>
    <cellStyle name="Normal 2 11 5" xfId="1841"/>
    <cellStyle name="Normal 2 12" xfId="1842"/>
    <cellStyle name="Normal 2 12 2" xfId="1843"/>
    <cellStyle name="Normal 2 12 2 2" xfId="1844"/>
    <cellStyle name="Normal 2 12 2 2 2" xfId="1845"/>
    <cellStyle name="Normal 2 12 2 2 3" xfId="1846"/>
    <cellStyle name="Normal 2 12 2 3" xfId="1847"/>
    <cellStyle name="Normal 2 12 2 3 2" xfId="1848"/>
    <cellStyle name="Normal 2 12 2 4" xfId="1849"/>
    <cellStyle name="Normal 2 12 3" xfId="1850"/>
    <cellStyle name="Normal 2 12 3 2" xfId="1851"/>
    <cellStyle name="Normal 2 12 3 3" xfId="1852"/>
    <cellStyle name="Normal 2 12 4" xfId="1853"/>
    <cellStyle name="Normal 2 12 4 2" xfId="1854"/>
    <cellStyle name="Normal 2 12 5" xfId="1855"/>
    <cellStyle name="Normal 2 13" xfId="1856"/>
    <cellStyle name="Normal 2 13 2" xfId="1857"/>
    <cellStyle name="Normal 2 13 2 2" xfId="1858"/>
    <cellStyle name="Normal 2 13 2 3" xfId="1859"/>
    <cellStyle name="Normal 2 13 3" xfId="1860"/>
    <cellStyle name="Normal 2 13 3 2" xfId="1861"/>
    <cellStyle name="Normal 2 13 4" xfId="1862"/>
    <cellStyle name="Normal 2 14" xfId="1863"/>
    <cellStyle name="Normal 2 14 2" xfId="1864"/>
    <cellStyle name="Normal 2 14 2 2" xfId="1865"/>
    <cellStyle name="Normal 2 14 2 3" xfId="1866"/>
    <cellStyle name="Normal 2 14 3" xfId="1867"/>
    <cellStyle name="Normal 2 14 3 2" xfId="1868"/>
    <cellStyle name="Normal 2 14 4" xfId="1869"/>
    <cellStyle name="Normal 2 15" xfId="1870"/>
    <cellStyle name="Normal 2 15 2" xfId="1871"/>
    <cellStyle name="Normal 2 15 2 2" xfId="1872"/>
    <cellStyle name="Normal 2 15 2 3" xfId="1873"/>
    <cellStyle name="Normal 2 15 3" xfId="1874"/>
    <cellStyle name="Normal 2 15 3 2" xfId="1875"/>
    <cellStyle name="Normal 2 15 4" xfId="1876"/>
    <cellStyle name="Normal 2 2" xfId="1877"/>
    <cellStyle name="Normal 2 2 2" xfId="1878"/>
    <cellStyle name="Normal 2 3" xfId="1879"/>
    <cellStyle name="Normal 2 3 10" xfId="1880"/>
    <cellStyle name="Normal 2 3 10 2" xfId="1881"/>
    <cellStyle name="Normal 2 3 10 2 2" xfId="1882"/>
    <cellStyle name="Normal 2 3 10 2 2 2" xfId="1883"/>
    <cellStyle name="Normal 2 3 10 2 2 3" xfId="1884"/>
    <cellStyle name="Normal 2 3 10 2 3" xfId="1885"/>
    <cellStyle name="Normal 2 3 10 2 3 2" xfId="1886"/>
    <cellStyle name="Normal 2 3 10 2 4" xfId="1887"/>
    <cellStyle name="Normal 2 3 10 3" xfId="1888"/>
    <cellStyle name="Normal 2 3 10 3 2" xfId="1889"/>
    <cellStyle name="Normal 2 3 10 3 3" xfId="1890"/>
    <cellStyle name="Normal 2 3 10 4" xfId="1891"/>
    <cellStyle name="Normal 2 3 10 4 2" xfId="1892"/>
    <cellStyle name="Normal 2 3 10 5" xfId="1893"/>
    <cellStyle name="Normal 2 3 11" xfId="1894"/>
    <cellStyle name="Normal 2 3 11 2" xfId="1895"/>
    <cellStyle name="Normal 2 3 11 2 2" xfId="1896"/>
    <cellStyle name="Normal 2 3 11 2 3" xfId="1897"/>
    <cellStyle name="Normal 2 3 11 3" xfId="1898"/>
    <cellStyle name="Normal 2 3 11 3 2" xfId="1899"/>
    <cellStyle name="Normal 2 3 11 4" xfId="1900"/>
    <cellStyle name="Normal 2 3 12" xfId="1901"/>
    <cellStyle name="Normal 2 3 12 2" xfId="1902"/>
    <cellStyle name="Normal 2 3 12 2 2" xfId="1903"/>
    <cellStyle name="Normal 2 3 12 2 3" xfId="1904"/>
    <cellStyle name="Normal 2 3 12 3" xfId="1905"/>
    <cellStyle name="Normal 2 3 12 3 2" xfId="1906"/>
    <cellStyle name="Normal 2 3 12 4" xfId="1907"/>
    <cellStyle name="Normal 2 3 13" xfId="1908"/>
    <cellStyle name="Normal 2 3 13 2" xfId="1909"/>
    <cellStyle name="Normal 2 3 13 3" xfId="1910"/>
    <cellStyle name="Normal 2 3 14" xfId="1911"/>
    <cellStyle name="Normal 2 3 14 2" xfId="1912"/>
    <cellStyle name="Normal 2 3 15" xfId="1913"/>
    <cellStyle name="Normal 2 3 16" xfId="1914"/>
    <cellStyle name="Normal 2 3 17" xfId="1915"/>
    <cellStyle name="Normal 2 3 2" xfId="1916"/>
    <cellStyle name="Normal 2 3 2 10" xfId="1917"/>
    <cellStyle name="Normal 2 3 2 10 2" xfId="1918"/>
    <cellStyle name="Normal 2 3 2 10 2 2" xfId="1919"/>
    <cellStyle name="Normal 2 3 2 10 2 3" xfId="1920"/>
    <cellStyle name="Normal 2 3 2 10 3" xfId="1921"/>
    <cellStyle name="Normal 2 3 2 10 3 2" xfId="1922"/>
    <cellStyle name="Normal 2 3 2 10 4" xfId="1923"/>
    <cellStyle name="Normal 2 3 2 11" xfId="1924"/>
    <cellStyle name="Normal 2 3 2 11 2" xfId="1925"/>
    <cellStyle name="Normal 2 3 2 11 2 2" xfId="1926"/>
    <cellStyle name="Normal 2 3 2 11 2 3" xfId="1927"/>
    <cellStyle name="Normal 2 3 2 11 3" xfId="1928"/>
    <cellStyle name="Normal 2 3 2 11 3 2" xfId="1929"/>
    <cellStyle name="Normal 2 3 2 11 4" xfId="1930"/>
    <cellStyle name="Normal 2 3 2 12" xfId="1931"/>
    <cellStyle name="Normal 2 3 2 12 2" xfId="1932"/>
    <cellStyle name="Normal 2 3 2 12 3" xfId="1933"/>
    <cellStyle name="Normal 2 3 2 13" xfId="1934"/>
    <cellStyle name="Normal 2 3 2 13 2" xfId="1935"/>
    <cellStyle name="Normal 2 3 2 14" xfId="1936"/>
    <cellStyle name="Normal 2 3 2 2" xfId="1937"/>
    <cellStyle name="Normal 2 3 2 2 10" xfId="1938"/>
    <cellStyle name="Normal 2 3 2 2 10 2" xfId="1939"/>
    <cellStyle name="Normal 2 3 2 2 10 3" xfId="1940"/>
    <cellStyle name="Normal 2 3 2 2 11" xfId="1941"/>
    <cellStyle name="Normal 2 3 2 2 11 2" xfId="1942"/>
    <cellStyle name="Normal 2 3 2 2 12" xfId="1943"/>
    <cellStyle name="Normal 2 3 2 2 2" xfId="1944"/>
    <cellStyle name="Normal 2 3 2 2 2 10" xfId="1945"/>
    <cellStyle name="Normal 2 3 2 2 2 2" xfId="1946"/>
    <cellStyle name="Normal 2 3 2 2 2 2 2" xfId="1947"/>
    <cellStyle name="Normal 2 3 2 2 2 2 2 2" xfId="1948"/>
    <cellStyle name="Normal 2 3 2 2 2 2 2 2 2" xfId="1949"/>
    <cellStyle name="Normal 2 3 2 2 2 2 2 2 2 2" xfId="1950"/>
    <cellStyle name="Normal 2 3 2 2 2 2 2 2 2 2 2" xfId="1951"/>
    <cellStyle name="Normal 2 3 2 2 2 2 2 2 2 2 3" xfId="1952"/>
    <cellStyle name="Normal 2 3 2 2 2 2 2 2 2 3" xfId="1953"/>
    <cellStyle name="Normal 2 3 2 2 2 2 2 2 2 3 2" xfId="1954"/>
    <cellStyle name="Normal 2 3 2 2 2 2 2 2 2 4" xfId="1955"/>
    <cellStyle name="Normal 2 3 2 2 2 2 2 2 3" xfId="1956"/>
    <cellStyle name="Normal 2 3 2 2 2 2 2 2 3 2" xfId="1957"/>
    <cellStyle name="Normal 2 3 2 2 2 2 2 2 3 3" xfId="1958"/>
    <cellStyle name="Normal 2 3 2 2 2 2 2 2 4" xfId="1959"/>
    <cellStyle name="Normal 2 3 2 2 2 2 2 2 4 2" xfId="1960"/>
    <cellStyle name="Normal 2 3 2 2 2 2 2 2 5" xfId="1961"/>
    <cellStyle name="Normal 2 3 2 2 2 2 2 3" xfId="1962"/>
    <cellStyle name="Normal 2 3 2 2 2 2 2 3 2" xfId="1963"/>
    <cellStyle name="Normal 2 3 2 2 2 2 2 3 2 2" xfId="1964"/>
    <cellStyle name="Normal 2 3 2 2 2 2 2 3 2 2 2" xfId="1965"/>
    <cellStyle name="Normal 2 3 2 2 2 2 2 3 2 2 3" xfId="1966"/>
    <cellStyle name="Normal 2 3 2 2 2 2 2 3 2 3" xfId="1967"/>
    <cellStyle name="Normal 2 3 2 2 2 2 2 3 2 3 2" xfId="1968"/>
    <cellStyle name="Normal 2 3 2 2 2 2 2 3 2 4" xfId="1969"/>
    <cellStyle name="Normal 2 3 2 2 2 2 2 3 3" xfId="1970"/>
    <cellStyle name="Normal 2 3 2 2 2 2 2 3 3 2" xfId="1971"/>
    <cellStyle name="Normal 2 3 2 2 2 2 2 3 3 3" xfId="1972"/>
    <cellStyle name="Normal 2 3 2 2 2 2 2 3 4" xfId="1973"/>
    <cellStyle name="Normal 2 3 2 2 2 2 2 3 4 2" xfId="1974"/>
    <cellStyle name="Normal 2 3 2 2 2 2 2 3 5" xfId="1975"/>
    <cellStyle name="Normal 2 3 2 2 2 2 2 4" xfId="1976"/>
    <cellStyle name="Normal 2 3 2 2 2 2 2 4 2" xfId="1977"/>
    <cellStyle name="Normal 2 3 2 2 2 2 2 4 2 2" xfId="1978"/>
    <cellStyle name="Normal 2 3 2 2 2 2 2 4 2 3" xfId="1979"/>
    <cellStyle name="Normal 2 3 2 2 2 2 2 4 3" xfId="1980"/>
    <cellStyle name="Normal 2 3 2 2 2 2 2 4 3 2" xfId="1981"/>
    <cellStyle name="Normal 2 3 2 2 2 2 2 4 4" xfId="1982"/>
    <cellStyle name="Normal 2 3 2 2 2 2 2 5" xfId="1983"/>
    <cellStyle name="Normal 2 3 2 2 2 2 2 5 2" xfId="1984"/>
    <cellStyle name="Normal 2 3 2 2 2 2 2 5 2 2" xfId="1985"/>
    <cellStyle name="Normal 2 3 2 2 2 2 2 5 2 3" xfId="1986"/>
    <cellStyle name="Normal 2 3 2 2 2 2 2 5 3" xfId="1987"/>
    <cellStyle name="Normal 2 3 2 2 2 2 2 5 3 2" xfId="1988"/>
    <cellStyle name="Normal 2 3 2 2 2 2 2 5 4" xfId="1989"/>
    <cellStyle name="Normal 2 3 2 2 2 2 2 6" xfId="1990"/>
    <cellStyle name="Normal 2 3 2 2 2 2 2 6 2" xfId="1991"/>
    <cellStyle name="Normal 2 3 2 2 2 2 2 6 3" xfId="1992"/>
    <cellStyle name="Normal 2 3 2 2 2 2 2 7" xfId="1993"/>
    <cellStyle name="Normal 2 3 2 2 2 2 2 7 2" xfId="1994"/>
    <cellStyle name="Normal 2 3 2 2 2 2 2 8" xfId="1995"/>
    <cellStyle name="Normal 2 3 2 2 2 2 3" xfId="1996"/>
    <cellStyle name="Normal 2 3 2 2 2 2 3 2" xfId="1997"/>
    <cellStyle name="Normal 2 3 2 2 2 2 3 2 2" xfId="1998"/>
    <cellStyle name="Normal 2 3 2 2 2 2 3 2 2 2" xfId="1999"/>
    <cellStyle name="Normal 2 3 2 2 2 2 3 2 2 3" xfId="2000"/>
    <cellStyle name="Normal 2 3 2 2 2 2 3 2 3" xfId="2001"/>
    <cellStyle name="Normal 2 3 2 2 2 2 3 2 3 2" xfId="2002"/>
    <cellStyle name="Normal 2 3 2 2 2 2 3 2 4" xfId="2003"/>
    <cellStyle name="Normal 2 3 2 2 2 2 3 3" xfId="2004"/>
    <cellStyle name="Normal 2 3 2 2 2 2 3 3 2" xfId="2005"/>
    <cellStyle name="Normal 2 3 2 2 2 2 3 3 3" xfId="2006"/>
    <cellStyle name="Normal 2 3 2 2 2 2 3 4" xfId="2007"/>
    <cellStyle name="Normal 2 3 2 2 2 2 3 4 2" xfId="2008"/>
    <cellStyle name="Normal 2 3 2 2 2 2 3 5" xfId="2009"/>
    <cellStyle name="Normal 2 3 2 2 2 2 4" xfId="2010"/>
    <cellStyle name="Normal 2 3 2 2 2 2 4 2" xfId="2011"/>
    <cellStyle name="Normal 2 3 2 2 2 2 4 2 2" xfId="2012"/>
    <cellStyle name="Normal 2 3 2 2 2 2 4 2 2 2" xfId="2013"/>
    <cellStyle name="Normal 2 3 2 2 2 2 4 2 2 3" xfId="2014"/>
    <cellStyle name="Normal 2 3 2 2 2 2 4 2 3" xfId="2015"/>
    <cellStyle name="Normal 2 3 2 2 2 2 4 2 3 2" xfId="2016"/>
    <cellStyle name="Normal 2 3 2 2 2 2 4 2 4" xfId="2017"/>
    <cellStyle name="Normal 2 3 2 2 2 2 4 3" xfId="2018"/>
    <cellStyle name="Normal 2 3 2 2 2 2 4 3 2" xfId="2019"/>
    <cellStyle name="Normal 2 3 2 2 2 2 4 3 3" xfId="2020"/>
    <cellStyle name="Normal 2 3 2 2 2 2 4 4" xfId="2021"/>
    <cellStyle name="Normal 2 3 2 2 2 2 4 4 2" xfId="2022"/>
    <cellStyle name="Normal 2 3 2 2 2 2 4 5" xfId="2023"/>
    <cellStyle name="Normal 2 3 2 2 2 2 5" xfId="2024"/>
    <cellStyle name="Normal 2 3 2 2 2 2 5 2" xfId="2025"/>
    <cellStyle name="Normal 2 3 2 2 2 2 5 2 2" xfId="2026"/>
    <cellStyle name="Normal 2 3 2 2 2 2 5 2 3" xfId="2027"/>
    <cellStyle name="Normal 2 3 2 2 2 2 5 3" xfId="2028"/>
    <cellStyle name="Normal 2 3 2 2 2 2 5 3 2" xfId="2029"/>
    <cellStyle name="Normal 2 3 2 2 2 2 5 4" xfId="2030"/>
    <cellStyle name="Normal 2 3 2 2 2 2 6" xfId="2031"/>
    <cellStyle name="Normal 2 3 2 2 2 2 6 2" xfId="2032"/>
    <cellStyle name="Normal 2 3 2 2 2 2 6 2 2" xfId="2033"/>
    <cellStyle name="Normal 2 3 2 2 2 2 6 2 3" xfId="2034"/>
    <cellStyle name="Normal 2 3 2 2 2 2 6 3" xfId="2035"/>
    <cellStyle name="Normal 2 3 2 2 2 2 6 3 2" xfId="2036"/>
    <cellStyle name="Normal 2 3 2 2 2 2 6 4" xfId="2037"/>
    <cellStyle name="Normal 2 3 2 2 2 2 7" xfId="2038"/>
    <cellStyle name="Normal 2 3 2 2 2 2 7 2" xfId="2039"/>
    <cellStyle name="Normal 2 3 2 2 2 2 7 3" xfId="2040"/>
    <cellStyle name="Normal 2 3 2 2 2 2 8" xfId="2041"/>
    <cellStyle name="Normal 2 3 2 2 2 2 8 2" xfId="2042"/>
    <cellStyle name="Normal 2 3 2 2 2 2 9" xfId="2043"/>
    <cellStyle name="Normal 2 3 2 2 2 3" xfId="2044"/>
    <cellStyle name="Normal 2 3 2 2 2 3 2" xfId="2045"/>
    <cellStyle name="Normal 2 3 2 2 2 3 2 2" xfId="2046"/>
    <cellStyle name="Normal 2 3 2 2 2 3 2 2 2" xfId="2047"/>
    <cellStyle name="Normal 2 3 2 2 2 3 2 2 2 2" xfId="2048"/>
    <cellStyle name="Normal 2 3 2 2 2 3 2 2 2 3" xfId="2049"/>
    <cellStyle name="Normal 2 3 2 2 2 3 2 2 3" xfId="2050"/>
    <cellStyle name="Normal 2 3 2 2 2 3 2 2 3 2" xfId="2051"/>
    <cellStyle name="Normal 2 3 2 2 2 3 2 2 4" xfId="2052"/>
    <cellStyle name="Normal 2 3 2 2 2 3 2 3" xfId="2053"/>
    <cellStyle name="Normal 2 3 2 2 2 3 2 3 2" xfId="2054"/>
    <cellStyle name="Normal 2 3 2 2 2 3 2 3 3" xfId="2055"/>
    <cellStyle name="Normal 2 3 2 2 2 3 2 4" xfId="2056"/>
    <cellStyle name="Normal 2 3 2 2 2 3 2 4 2" xfId="2057"/>
    <cellStyle name="Normal 2 3 2 2 2 3 2 5" xfId="2058"/>
    <cellStyle name="Normal 2 3 2 2 2 3 3" xfId="2059"/>
    <cellStyle name="Normal 2 3 2 2 2 3 3 2" xfId="2060"/>
    <cellStyle name="Normal 2 3 2 2 2 3 3 2 2" xfId="2061"/>
    <cellStyle name="Normal 2 3 2 2 2 3 3 2 2 2" xfId="2062"/>
    <cellStyle name="Normal 2 3 2 2 2 3 3 2 2 3" xfId="2063"/>
    <cellStyle name="Normal 2 3 2 2 2 3 3 2 3" xfId="2064"/>
    <cellStyle name="Normal 2 3 2 2 2 3 3 2 3 2" xfId="2065"/>
    <cellStyle name="Normal 2 3 2 2 2 3 3 2 4" xfId="2066"/>
    <cellStyle name="Normal 2 3 2 2 2 3 3 3" xfId="2067"/>
    <cellStyle name="Normal 2 3 2 2 2 3 3 3 2" xfId="2068"/>
    <cellStyle name="Normal 2 3 2 2 2 3 3 3 3" xfId="2069"/>
    <cellStyle name="Normal 2 3 2 2 2 3 3 4" xfId="2070"/>
    <cellStyle name="Normal 2 3 2 2 2 3 3 4 2" xfId="2071"/>
    <cellStyle name="Normal 2 3 2 2 2 3 3 5" xfId="2072"/>
    <cellStyle name="Normal 2 3 2 2 2 3 4" xfId="2073"/>
    <cellStyle name="Normal 2 3 2 2 2 3 4 2" xfId="2074"/>
    <cellStyle name="Normal 2 3 2 2 2 3 4 2 2" xfId="2075"/>
    <cellStyle name="Normal 2 3 2 2 2 3 4 2 3" xfId="2076"/>
    <cellStyle name="Normal 2 3 2 2 2 3 4 3" xfId="2077"/>
    <cellStyle name="Normal 2 3 2 2 2 3 4 3 2" xfId="2078"/>
    <cellStyle name="Normal 2 3 2 2 2 3 4 4" xfId="2079"/>
    <cellStyle name="Normal 2 3 2 2 2 3 5" xfId="2080"/>
    <cellStyle name="Normal 2 3 2 2 2 3 5 2" xfId="2081"/>
    <cellStyle name="Normal 2 3 2 2 2 3 5 2 2" xfId="2082"/>
    <cellStyle name="Normal 2 3 2 2 2 3 5 2 3" xfId="2083"/>
    <cellStyle name="Normal 2 3 2 2 2 3 5 3" xfId="2084"/>
    <cellStyle name="Normal 2 3 2 2 2 3 5 3 2" xfId="2085"/>
    <cellStyle name="Normal 2 3 2 2 2 3 5 4" xfId="2086"/>
    <cellStyle name="Normal 2 3 2 2 2 3 6" xfId="2087"/>
    <cellStyle name="Normal 2 3 2 2 2 3 6 2" xfId="2088"/>
    <cellStyle name="Normal 2 3 2 2 2 3 6 3" xfId="2089"/>
    <cellStyle name="Normal 2 3 2 2 2 3 7" xfId="2090"/>
    <cellStyle name="Normal 2 3 2 2 2 3 7 2" xfId="2091"/>
    <cellStyle name="Normal 2 3 2 2 2 3 8" xfId="2092"/>
    <cellStyle name="Normal 2 3 2 2 2 4" xfId="2093"/>
    <cellStyle name="Normal 2 3 2 2 2 4 2" xfId="2094"/>
    <cellStyle name="Normal 2 3 2 2 2 4 2 2" xfId="2095"/>
    <cellStyle name="Normal 2 3 2 2 2 4 2 2 2" xfId="2096"/>
    <cellStyle name="Normal 2 3 2 2 2 4 2 2 3" xfId="2097"/>
    <cellStyle name="Normal 2 3 2 2 2 4 2 3" xfId="2098"/>
    <cellStyle name="Normal 2 3 2 2 2 4 2 3 2" xfId="2099"/>
    <cellStyle name="Normal 2 3 2 2 2 4 2 4" xfId="2100"/>
    <cellStyle name="Normal 2 3 2 2 2 4 3" xfId="2101"/>
    <cellStyle name="Normal 2 3 2 2 2 4 3 2" xfId="2102"/>
    <cellStyle name="Normal 2 3 2 2 2 4 3 3" xfId="2103"/>
    <cellStyle name="Normal 2 3 2 2 2 4 4" xfId="2104"/>
    <cellStyle name="Normal 2 3 2 2 2 4 4 2" xfId="2105"/>
    <cellStyle name="Normal 2 3 2 2 2 4 5" xfId="2106"/>
    <cellStyle name="Normal 2 3 2 2 2 5" xfId="2107"/>
    <cellStyle name="Normal 2 3 2 2 2 5 2" xfId="2108"/>
    <cellStyle name="Normal 2 3 2 2 2 5 2 2" xfId="2109"/>
    <cellStyle name="Normal 2 3 2 2 2 5 2 2 2" xfId="2110"/>
    <cellStyle name="Normal 2 3 2 2 2 5 2 2 3" xfId="2111"/>
    <cellStyle name="Normal 2 3 2 2 2 5 2 3" xfId="2112"/>
    <cellStyle name="Normal 2 3 2 2 2 5 2 3 2" xfId="2113"/>
    <cellStyle name="Normal 2 3 2 2 2 5 2 4" xfId="2114"/>
    <cellStyle name="Normal 2 3 2 2 2 5 3" xfId="2115"/>
    <cellStyle name="Normal 2 3 2 2 2 5 3 2" xfId="2116"/>
    <cellStyle name="Normal 2 3 2 2 2 5 3 3" xfId="2117"/>
    <cellStyle name="Normal 2 3 2 2 2 5 4" xfId="2118"/>
    <cellStyle name="Normal 2 3 2 2 2 5 4 2" xfId="2119"/>
    <cellStyle name="Normal 2 3 2 2 2 5 5" xfId="2120"/>
    <cellStyle name="Normal 2 3 2 2 2 6" xfId="2121"/>
    <cellStyle name="Normal 2 3 2 2 2 6 2" xfId="2122"/>
    <cellStyle name="Normal 2 3 2 2 2 6 2 2" xfId="2123"/>
    <cellStyle name="Normal 2 3 2 2 2 6 2 3" xfId="2124"/>
    <cellStyle name="Normal 2 3 2 2 2 6 3" xfId="2125"/>
    <cellStyle name="Normal 2 3 2 2 2 6 3 2" xfId="2126"/>
    <cellStyle name="Normal 2 3 2 2 2 6 4" xfId="2127"/>
    <cellStyle name="Normal 2 3 2 2 2 7" xfId="2128"/>
    <cellStyle name="Normal 2 3 2 2 2 7 2" xfId="2129"/>
    <cellStyle name="Normal 2 3 2 2 2 7 2 2" xfId="2130"/>
    <cellStyle name="Normal 2 3 2 2 2 7 2 3" xfId="2131"/>
    <cellStyle name="Normal 2 3 2 2 2 7 3" xfId="2132"/>
    <cellStyle name="Normal 2 3 2 2 2 7 3 2" xfId="2133"/>
    <cellStyle name="Normal 2 3 2 2 2 7 4" xfId="2134"/>
    <cellStyle name="Normal 2 3 2 2 2 8" xfId="2135"/>
    <cellStyle name="Normal 2 3 2 2 2 8 2" xfId="2136"/>
    <cellStyle name="Normal 2 3 2 2 2 8 3" xfId="2137"/>
    <cellStyle name="Normal 2 3 2 2 2 9" xfId="2138"/>
    <cellStyle name="Normal 2 3 2 2 2 9 2" xfId="2139"/>
    <cellStyle name="Normal 2 3 2 2 3" xfId="2140"/>
    <cellStyle name="Normal 2 3 2 2 3 2" xfId="2141"/>
    <cellStyle name="Normal 2 3 2 2 3 2 2" xfId="2142"/>
    <cellStyle name="Normal 2 3 2 2 3 2 2 2" xfId="2143"/>
    <cellStyle name="Normal 2 3 2 2 3 2 2 2 2" xfId="2144"/>
    <cellStyle name="Normal 2 3 2 2 3 2 2 2 2 2" xfId="2145"/>
    <cellStyle name="Normal 2 3 2 2 3 2 2 2 2 3" xfId="2146"/>
    <cellStyle name="Normal 2 3 2 2 3 2 2 2 3" xfId="2147"/>
    <cellStyle name="Normal 2 3 2 2 3 2 2 2 3 2" xfId="2148"/>
    <cellStyle name="Normal 2 3 2 2 3 2 2 2 4" xfId="2149"/>
    <cellStyle name="Normal 2 3 2 2 3 2 2 3" xfId="2150"/>
    <cellStyle name="Normal 2 3 2 2 3 2 2 3 2" xfId="2151"/>
    <cellStyle name="Normal 2 3 2 2 3 2 2 3 3" xfId="2152"/>
    <cellStyle name="Normal 2 3 2 2 3 2 2 4" xfId="2153"/>
    <cellStyle name="Normal 2 3 2 2 3 2 2 4 2" xfId="2154"/>
    <cellStyle name="Normal 2 3 2 2 3 2 2 5" xfId="2155"/>
    <cellStyle name="Normal 2 3 2 2 3 2 3" xfId="2156"/>
    <cellStyle name="Normal 2 3 2 2 3 2 3 2" xfId="2157"/>
    <cellStyle name="Normal 2 3 2 2 3 2 3 2 2" xfId="2158"/>
    <cellStyle name="Normal 2 3 2 2 3 2 3 2 2 2" xfId="2159"/>
    <cellStyle name="Normal 2 3 2 2 3 2 3 2 2 3" xfId="2160"/>
    <cellStyle name="Normal 2 3 2 2 3 2 3 2 3" xfId="2161"/>
    <cellStyle name="Normal 2 3 2 2 3 2 3 2 3 2" xfId="2162"/>
    <cellStyle name="Normal 2 3 2 2 3 2 3 2 4" xfId="2163"/>
    <cellStyle name="Normal 2 3 2 2 3 2 3 3" xfId="2164"/>
    <cellStyle name="Normal 2 3 2 2 3 2 3 3 2" xfId="2165"/>
    <cellStyle name="Normal 2 3 2 2 3 2 3 3 3" xfId="2166"/>
    <cellStyle name="Normal 2 3 2 2 3 2 3 4" xfId="2167"/>
    <cellStyle name="Normal 2 3 2 2 3 2 3 4 2" xfId="2168"/>
    <cellStyle name="Normal 2 3 2 2 3 2 3 5" xfId="2169"/>
    <cellStyle name="Normal 2 3 2 2 3 2 4" xfId="2170"/>
    <cellStyle name="Normal 2 3 2 2 3 2 4 2" xfId="2171"/>
    <cellStyle name="Normal 2 3 2 2 3 2 4 2 2" xfId="2172"/>
    <cellStyle name="Normal 2 3 2 2 3 2 4 2 3" xfId="2173"/>
    <cellStyle name="Normal 2 3 2 2 3 2 4 3" xfId="2174"/>
    <cellStyle name="Normal 2 3 2 2 3 2 4 3 2" xfId="2175"/>
    <cellStyle name="Normal 2 3 2 2 3 2 4 4" xfId="2176"/>
    <cellStyle name="Normal 2 3 2 2 3 2 5" xfId="2177"/>
    <cellStyle name="Normal 2 3 2 2 3 2 5 2" xfId="2178"/>
    <cellStyle name="Normal 2 3 2 2 3 2 5 2 2" xfId="2179"/>
    <cellStyle name="Normal 2 3 2 2 3 2 5 2 3" xfId="2180"/>
    <cellStyle name="Normal 2 3 2 2 3 2 5 3" xfId="2181"/>
    <cellStyle name="Normal 2 3 2 2 3 2 5 3 2" xfId="2182"/>
    <cellStyle name="Normal 2 3 2 2 3 2 5 4" xfId="2183"/>
    <cellStyle name="Normal 2 3 2 2 3 2 6" xfId="2184"/>
    <cellStyle name="Normal 2 3 2 2 3 2 6 2" xfId="2185"/>
    <cellStyle name="Normal 2 3 2 2 3 2 6 3" xfId="2186"/>
    <cellStyle name="Normal 2 3 2 2 3 2 7" xfId="2187"/>
    <cellStyle name="Normal 2 3 2 2 3 2 7 2" xfId="2188"/>
    <cellStyle name="Normal 2 3 2 2 3 2 8" xfId="2189"/>
    <cellStyle name="Normal 2 3 2 2 3 3" xfId="2190"/>
    <cellStyle name="Normal 2 3 2 2 3 3 2" xfId="2191"/>
    <cellStyle name="Normal 2 3 2 2 3 3 2 2" xfId="2192"/>
    <cellStyle name="Normal 2 3 2 2 3 3 2 2 2" xfId="2193"/>
    <cellStyle name="Normal 2 3 2 2 3 3 2 2 3" xfId="2194"/>
    <cellStyle name="Normal 2 3 2 2 3 3 2 3" xfId="2195"/>
    <cellStyle name="Normal 2 3 2 2 3 3 2 3 2" xfId="2196"/>
    <cellStyle name="Normal 2 3 2 2 3 3 2 4" xfId="2197"/>
    <cellStyle name="Normal 2 3 2 2 3 3 3" xfId="2198"/>
    <cellStyle name="Normal 2 3 2 2 3 3 3 2" xfId="2199"/>
    <cellStyle name="Normal 2 3 2 2 3 3 3 3" xfId="2200"/>
    <cellStyle name="Normal 2 3 2 2 3 3 4" xfId="2201"/>
    <cellStyle name="Normal 2 3 2 2 3 3 4 2" xfId="2202"/>
    <cellStyle name="Normal 2 3 2 2 3 3 5" xfId="2203"/>
    <cellStyle name="Normal 2 3 2 2 3 4" xfId="2204"/>
    <cellStyle name="Normal 2 3 2 2 3 4 2" xfId="2205"/>
    <cellStyle name="Normal 2 3 2 2 3 4 2 2" xfId="2206"/>
    <cellStyle name="Normal 2 3 2 2 3 4 2 2 2" xfId="2207"/>
    <cellStyle name="Normal 2 3 2 2 3 4 2 2 3" xfId="2208"/>
    <cellStyle name="Normal 2 3 2 2 3 4 2 3" xfId="2209"/>
    <cellStyle name="Normal 2 3 2 2 3 4 2 3 2" xfId="2210"/>
    <cellStyle name="Normal 2 3 2 2 3 4 2 4" xfId="2211"/>
    <cellStyle name="Normal 2 3 2 2 3 4 3" xfId="2212"/>
    <cellStyle name="Normal 2 3 2 2 3 4 3 2" xfId="2213"/>
    <cellStyle name="Normal 2 3 2 2 3 4 3 3" xfId="2214"/>
    <cellStyle name="Normal 2 3 2 2 3 4 4" xfId="2215"/>
    <cellStyle name="Normal 2 3 2 2 3 4 4 2" xfId="2216"/>
    <cellStyle name="Normal 2 3 2 2 3 4 5" xfId="2217"/>
    <cellStyle name="Normal 2 3 2 2 3 5" xfId="2218"/>
    <cellStyle name="Normal 2 3 2 2 3 5 2" xfId="2219"/>
    <cellStyle name="Normal 2 3 2 2 3 5 2 2" xfId="2220"/>
    <cellStyle name="Normal 2 3 2 2 3 5 2 3" xfId="2221"/>
    <cellStyle name="Normal 2 3 2 2 3 5 3" xfId="2222"/>
    <cellStyle name="Normal 2 3 2 2 3 5 3 2" xfId="2223"/>
    <cellStyle name="Normal 2 3 2 2 3 5 4" xfId="2224"/>
    <cellStyle name="Normal 2 3 2 2 3 6" xfId="2225"/>
    <cellStyle name="Normal 2 3 2 2 3 6 2" xfId="2226"/>
    <cellStyle name="Normal 2 3 2 2 3 6 2 2" xfId="2227"/>
    <cellStyle name="Normal 2 3 2 2 3 6 2 3" xfId="2228"/>
    <cellStyle name="Normal 2 3 2 2 3 6 3" xfId="2229"/>
    <cellStyle name="Normal 2 3 2 2 3 6 3 2" xfId="2230"/>
    <cellStyle name="Normal 2 3 2 2 3 6 4" xfId="2231"/>
    <cellStyle name="Normal 2 3 2 2 3 7" xfId="2232"/>
    <cellStyle name="Normal 2 3 2 2 3 7 2" xfId="2233"/>
    <cellStyle name="Normal 2 3 2 2 3 7 3" xfId="2234"/>
    <cellStyle name="Normal 2 3 2 2 3 8" xfId="2235"/>
    <cellStyle name="Normal 2 3 2 2 3 8 2" xfId="2236"/>
    <cellStyle name="Normal 2 3 2 2 3 9" xfId="2237"/>
    <cellStyle name="Normal 2 3 2 2 4" xfId="2238"/>
    <cellStyle name="Normal 2 3 2 2 4 2" xfId="2239"/>
    <cellStyle name="Normal 2 3 2 2 4 2 2" xfId="2240"/>
    <cellStyle name="Normal 2 3 2 2 4 2 2 2" xfId="2241"/>
    <cellStyle name="Normal 2 3 2 2 4 2 2 2 2" xfId="2242"/>
    <cellStyle name="Normal 2 3 2 2 4 2 2 2 2 2" xfId="2243"/>
    <cellStyle name="Normal 2 3 2 2 4 2 2 2 2 3" xfId="2244"/>
    <cellStyle name="Normal 2 3 2 2 4 2 2 2 3" xfId="2245"/>
    <cellStyle name="Normal 2 3 2 2 4 2 2 2 3 2" xfId="2246"/>
    <cellStyle name="Normal 2 3 2 2 4 2 2 2 4" xfId="2247"/>
    <cellStyle name="Normal 2 3 2 2 4 2 2 3" xfId="2248"/>
    <cellStyle name="Normal 2 3 2 2 4 2 2 3 2" xfId="2249"/>
    <cellStyle name="Normal 2 3 2 2 4 2 2 3 3" xfId="2250"/>
    <cellStyle name="Normal 2 3 2 2 4 2 2 4" xfId="2251"/>
    <cellStyle name="Normal 2 3 2 2 4 2 2 4 2" xfId="2252"/>
    <cellStyle name="Normal 2 3 2 2 4 2 2 5" xfId="2253"/>
    <cellStyle name="Normal 2 3 2 2 4 2 3" xfId="2254"/>
    <cellStyle name="Normal 2 3 2 2 4 2 3 2" xfId="2255"/>
    <cellStyle name="Normal 2 3 2 2 4 2 3 2 2" xfId="2256"/>
    <cellStyle name="Normal 2 3 2 2 4 2 3 2 2 2" xfId="2257"/>
    <cellStyle name="Normal 2 3 2 2 4 2 3 2 2 3" xfId="2258"/>
    <cellStyle name="Normal 2 3 2 2 4 2 3 2 3" xfId="2259"/>
    <cellStyle name="Normal 2 3 2 2 4 2 3 2 3 2" xfId="2260"/>
    <cellStyle name="Normal 2 3 2 2 4 2 3 2 4" xfId="2261"/>
    <cellStyle name="Normal 2 3 2 2 4 2 3 3" xfId="2262"/>
    <cellStyle name="Normal 2 3 2 2 4 2 3 3 2" xfId="2263"/>
    <cellStyle name="Normal 2 3 2 2 4 2 3 3 3" xfId="2264"/>
    <cellStyle name="Normal 2 3 2 2 4 2 3 4" xfId="2265"/>
    <cellStyle name="Normal 2 3 2 2 4 2 3 4 2" xfId="2266"/>
    <cellStyle name="Normal 2 3 2 2 4 2 3 5" xfId="2267"/>
    <cellStyle name="Normal 2 3 2 2 4 2 4" xfId="2268"/>
    <cellStyle name="Normal 2 3 2 2 4 2 4 2" xfId="2269"/>
    <cellStyle name="Normal 2 3 2 2 4 2 4 2 2" xfId="2270"/>
    <cellStyle name="Normal 2 3 2 2 4 2 4 2 3" xfId="2271"/>
    <cellStyle name="Normal 2 3 2 2 4 2 4 3" xfId="2272"/>
    <cellStyle name="Normal 2 3 2 2 4 2 4 3 2" xfId="2273"/>
    <cellStyle name="Normal 2 3 2 2 4 2 4 4" xfId="2274"/>
    <cellStyle name="Normal 2 3 2 2 4 2 5" xfId="2275"/>
    <cellStyle name="Normal 2 3 2 2 4 2 5 2" xfId="2276"/>
    <cellStyle name="Normal 2 3 2 2 4 2 5 2 2" xfId="2277"/>
    <cellStyle name="Normal 2 3 2 2 4 2 5 2 3" xfId="2278"/>
    <cellStyle name="Normal 2 3 2 2 4 2 5 3" xfId="2279"/>
    <cellStyle name="Normal 2 3 2 2 4 2 5 3 2" xfId="2280"/>
    <cellStyle name="Normal 2 3 2 2 4 2 5 4" xfId="2281"/>
    <cellStyle name="Normal 2 3 2 2 4 2 6" xfId="2282"/>
    <cellStyle name="Normal 2 3 2 2 4 2 6 2" xfId="2283"/>
    <cellStyle name="Normal 2 3 2 2 4 2 6 3" xfId="2284"/>
    <cellStyle name="Normal 2 3 2 2 4 2 7" xfId="2285"/>
    <cellStyle name="Normal 2 3 2 2 4 2 7 2" xfId="2286"/>
    <cellStyle name="Normal 2 3 2 2 4 2 8" xfId="2287"/>
    <cellStyle name="Normal 2 3 2 2 4 3" xfId="2288"/>
    <cellStyle name="Normal 2 3 2 2 4 3 2" xfId="2289"/>
    <cellStyle name="Normal 2 3 2 2 4 3 2 2" xfId="2290"/>
    <cellStyle name="Normal 2 3 2 2 4 3 2 2 2" xfId="2291"/>
    <cellStyle name="Normal 2 3 2 2 4 3 2 2 3" xfId="2292"/>
    <cellStyle name="Normal 2 3 2 2 4 3 2 3" xfId="2293"/>
    <cellStyle name="Normal 2 3 2 2 4 3 2 3 2" xfId="2294"/>
    <cellStyle name="Normal 2 3 2 2 4 3 2 4" xfId="2295"/>
    <cellStyle name="Normal 2 3 2 2 4 3 3" xfId="2296"/>
    <cellStyle name="Normal 2 3 2 2 4 3 3 2" xfId="2297"/>
    <cellStyle name="Normal 2 3 2 2 4 3 3 3" xfId="2298"/>
    <cellStyle name="Normal 2 3 2 2 4 3 4" xfId="2299"/>
    <cellStyle name="Normal 2 3 2 2 4 3 4 2" xfId="2300"/>
    <cellStyle name="Normal 2 3 2 2 4 3 5" xfId="2301"/>
    <cellStyle name="Normal 2 3 2 2 4 4" xfId="2302"/>
    <cellStyle name="Normal 2 3 2 2 4 4 2" xfId="2303"/>
    <cellStyle name="Normal 2 3 2 2 4 4 2 2" xfId="2304"/>
    <cellStyle name="Normal 2 3 2 2 4 4 2 2 2" xfId="2305"/>
    <cellStyle name="Normal 2 3 2 2 4 4 2 2 3" xfId="2306"/>
    <cellStyle name="Normal 2 3 2 2 4 4 2 3" xfId="2307"/>
    <cellStyle name="Normal 2 3 2 2 4 4 2 3 2" xfId="2308"/>
    <cellStyle name="Normal 2 3 2 2 4 4 2 4" xfId="2309"/>
    <cellStyle name="Normal 2 3 2 2 4 4 3" xfId="2310"/>
    <cellStyle name="Normal 2 3 2 2 4 4 3 2" xfId="2311"/>
    <cellStyle name="Normal 2 3 2 2 4 4 3 3" xfId="2312"/>
    <cellStyle name="Normal 2 3 2 2 4 4 4" xfId="2313"/>
    <cellStyle name="Normal 2 3 2 2 4 4 4 2" xfId="2314"/>
    <cellStyle name="Normal 2 3 2 2 4 4 5" xfId="2315"/>
    <cellStyle name="Normal 2 3 2 2 4 5" xfId="2316"/>
    <cellStyle name="Normal 2 3 2 2 4 5 2" xfId="2317"/>
    <cellStyle name="Normal 2 3 2 2 4 5 2 2" xfId="2318"/>
    <cellStyle name="Normal 2 3 2 2 4 5 2 3" xfId="2319"/>
    <cellStyle name="Normal 2 3 2 2 4 5 3" xfId="2320"/>
    <cellStyle name="Normal 2 3 2 2 4 5 3 2" xfId="2321"/>
    <cellStyle name="Normal 2 3 2 2 4 5 4" xfId="2322"/>
    <cellStyle name="Normal 2 3 2 2 4 6" xfId="2323"/>
    <cellStyle name="Normal 2 3 2 2 4 6 2" xfId="2324"/>
    <cellStyle name="Normal 2 3 2 2 4 6 2 2" xfId="2325"/>
    <cellStyle name="Normal 2 3 2 2 4 6 2 3" xfId="2326"/>
    <cellStyle name="Normal 2 3 2 2 4 6 3" xfId="2327"/>
    <cellStyle name="Normal 2 3 2 2 4 6 3 2" xfId="2328"/>
    <cellStyle name="Normal 2 3 2 2 4 6 4" xfId="2329"/>
    <cellStyle name="Normal 2 3 2 2 4 7" xfId="2330"/>
    <cellStyle name="Normal 2 3 2 2 4 7 2" xfId="2331"/>
    <cellStyle name="Normal 2 3 2 2 4 7 3" xfId="2332"/>
    <cellStyle name="Normal 2 3 2 2 4 8" xfId="2333"/>
    <cellStyle name="Normal 2 3 2 2 4 8 2" xfId="2334"/>
    <cellStyle name="Normal 2 3 2 2 4 9" xfId="2335"/>
    <cellStyle name="Normal 2 3 2 2 5" xfId="2336"/>
    <cellStyle name="Normal 2 3 2 2 5 2" xfId="2337"/>
    <cellStyle name="Normal 2 3 2 2 5 2 2" xfId="2338"/>
    <cellStyle name="Normal 2 3 2 2 5 2 2 2" xfId="2339"/>
    <cellStyle name="Normal 2 3 2 2 5 2 2 2 2" xfId="2340"/>
    <cellStyle name="Normal 2 3 2 2 5 2 2 2 3" xfId="2341"/>
    <cellStyle name="Normal 2 3 2 2 5 2 2 3" xfId="2342"/>
    <cellStyle name="Normal 2 3 2 2 5 2 2 3 2" xfId="2343"/>
    <cellStyle name="Normal 2 3 2 2 5 2 2 4" xfId="2344"/>
    <cellStyle name="Normal 2 3 2 2 5 2 3" xfId="2345"/>
    <cellStyle name="Normal 2 3 2 2 5 2 3 2" xfId="2346"/>
    <cellStyle name="Normal 2 3 2 2 5 2 3 3" xfId="2347"/>
    <cellStyle name="Normal 2 3 2 2 5 2 4" xfId="2348"/>
    <cellStyle name="Normal 2 3 2 2 5 2 4 2" xfId="2349"/>
    <cellStyle name="Normal 2 3 2 2 5 2 5" xfId="2350"/>
    <cellStyle name="Normal 2 3 2 2 5 3" xfId="2351"/>
    <cellStyle name="Normal 2 3 2 2 5 3 2" xfId="2352"/>
    <cellStyle name="Normal 2 3 2 2 5 3 2 2" xfId="2353"/>
    <cellStyle name="Normal 2 3 2 2 5 3 2 2 2" xfId="2354"/>
    <cellStyle name="Normal 2 3 2 2 5 3 2 2 3" xfId="2355"/>
    <cellStyle name="Normal 2 3 2 2 5 3 2 3" xfId="2356"/>
    <cellStyle name="Normal 2 3 2 2 5 3 2 3 2" xfId="2357"/>
    <cellStyle name="Normal 2 3 2 2 5 3 2 4" xfId="2358"/>
    <cellStyle name="Normal 2 3 2 2 5 3 3" xfId="2359"/>
    <cellStyle name="Normal 2 3 2 2 5 3 3 2" xfId="2360"/>
    <cellStyle name="Normal 2 3 2 2 5 3 3 3" xfId="2361"/>
    <cellStyle name="Normal 2 3 2 2 5 3 4" xfId="2362"/>
    <cellStyle name="Normal 2 3 2 2 5 3 4 2" xfId="2363"/>
    <cellStyle name="Normal 2 3 2 2 5 3 5" xfId="2364"/>
    <cellStyle name="Normal 2 3 2 2 5 4" xfId="2365"/>
    <cellStyle name="Normal 2 3 2 2 5 4 2" xfId="2366"/>
    <cellStyle name="Normal 2 3 2 2 5 4 2 2" xfId="2367"/>
    <cellStyle name="Normal 2 3 2 2 5 4 2 3" xfId="2368"/>
    <cellStyle name="Normal 2 3 2 2 5 4 3" xfId="2369"/>
    <cellStyle name="Normal 2 3 2 2 5 4 3 2" xfId="2370"/>
    <cellStyle name="Normal 2 3 2 2 5 4 4" xfId="2371"/>
    <cellStyle name="Normal 2 3 2 2 5 5" xfId="2372"/>
    <cellStyle name="Normal 2 3 2 2 5 5 2" xfId="2373"/>
    <cellStyle name="Normal 2 3 2 2 5 5 2 2" xfId="2374"/>
    <cellStyle name="Normal 2 3 2 2 5 5 2 3" xfId="2375"/>
    <cellStyle name="Normal 2 3 2 2 5 5 3" xfId="2376"/>
    <cellStyle name="Normal 2 3 2 2 5 5 3 2" xfId="2377"/>
    <cellStyle name="Normal 2 3 2 2 5 5 4" xfId="2378"/>
    <cellStyle name="Normal 2 3 2 2 5 6" xfId="2379"/>
    <cellStyle name="Normal 2 3 2 2 5 6 2" xfId="2380"/>
    <cellStyle name="Normal 2 3 2 2 5 6 3" xfId="2381"/>
    <cellStyle name="Normal 2 3 2 2 5 7" xfId="2382"/>
    <cellStyle name="Normal 2 3 2 2 5 7 2" xfId="2383"/>
    <cellStyle name="Normal 2 3 2 2 5 8" xfId="2384"/>
    <cellStyle name="Normal 2 3 2 2 6" xfId="2385"/>
    <cellStyle name="Normal 2 3 2 2 6 2" xfId="2386"/>
    <cellStyle name="Normal 2 3 2 2 6 2 2" xfId="2387"/>
    <cellStyle name="Normal 2 3 2 2 6 2 2 2" xfId="2388"/>
    <cellStyle name="Normal 2 3 2 2 6 2 2 3" xfId="2389"/>
    <cellStyle name="Normal 2 3 2 2 6 2 3" xfId="2390"/>
    <cellStyle name="Normal 2 3 2 2 6 2 3 2" xfId="2391"/>
    <cellStyle name="Normal 2 3 2 2 6 2 4" xfId="2392"/>
    <cellStyle name="Normal 2 3 2 2 6 3" xfId="2393"/>
    <cellStyle name="Normal 2 3 2 2 6 3 2" xfId="2394"/>
    <cellStyle name="Normal 2 3 2 2 6 3 3" xfId="2395"/>
    <cellStyle name="Normal 2 3 2 2 6 4" xfId="2396"/>
    <cellStyle name="Normal 2 3 2 2 6 4 2" xfId="2397"/>
    <cellStyle name="Normal 2 3 2 2 6 5" xfId="2398"/>
    <cellStyle name="Normal 2 3 2 2 7" xfId="2399"/>
    <cellStyle name="Normal 2 3 2 2 7 2" xfId="2400"/>
    <cellStyle name="Normal 2 3 2 2 7 2 2" xfId="2401"/>
    <cellStyle name="Normal 2 3 2 2 7 2 2 2" xfId="2402"/>
    <cellStyle name="Normal 2 3 2 2 7 2 2 3" xfId="2403"/>
    <cellStyle name="Normal 2 3 2 2 7 2 3" xfId="2404"/>
    <cellStyle name="Normal 2 3 2 2 7 2 3 2" xfId="2405"/>
    <cellStyle name="Normal 2 3 2 2 7 2 4" xfId="2406"/>
    <cellStyle name="Normal 2 3 2 2 7 3" xfId="2407"/>
    <cellStyle name="Normal 2 3 2 2 7 3 2" xfId="2408"/>
    <cellStyle name="Normal 2 3 2 2 7 3 3" xfId="2409"/>
    <cellStyle name="Normal 2 3 2 2 7 4" xfId="2410"/>
    <cellStyle name="Normal 2 3 2 2 7 4 2" xfId="2411"/>
    <cellStyle name="Normal 2 3 2 2 7 5" xfId="2412"/>
    <cellStyle name="Normal 2 3 2 2 8" xfId="2413"/>
    <cellStyle name="Normal 2 3 2 2 8 2" xfId="2414"/>
    <cellStyle name="Normal 2 3 2 2 8 2 2" xfId="2415"/>
    <cellStyle name="Normal 2 3 2 2 8 2 3" xfId="2416"/>
    <cellStyle name="Normal 2 3 2 2 8 3" xfId="2417"/>
    <cellStyle name="Normal 2 3 2 2 8 3 2" xfId="2418"/>
    <cellStyle name="Normal 2 3 2 2 8 4" xfId="2419"/>
    <cellStyle name="Normal 2 3 2 2 9" xfId="2420"/>
    <cellStyle name="Normal 2 3 2 2 9 2" xfId="2421"/>
    <cellStyle name="Normal 2 3 2 2 9 2 2" xfId="2422"/>
    <cellStyle name="Normal 2 3 2 2 9 2 3" xfId="2423"/>
    <cellStyle name="Normal 2 3 2 2 9 3" xfId="2424"/>
    <cellStyle name="Normal 2 3 2 2 9 3 2" xfId="2425"/>
    <cellStyle name="Normal 2 3 2 2 9 4" xfId="2426"/>
    <cellStyle name="Normal 2 3 2 3" xfId="2427"/>
    <cellStyle name="Normal 2 3 2 3 10" xfId="2428"/>
    <cellStyle name="Normal 2 3 2 3 10 2" xfId="2429"/>
    <cellStyle name="Normal 2 3 2 3 11" xfId="2430"/>
    <cellStyle name="Normal 2 3 2 3 2" xfId="2431"/>
    <cellStyle name="Normal 2 3 2 3 2 2" xfId="2432"/>
    <cellStyle name="Normal 2 3 2 3 2 2 2" xfId="2433"/>
    <cellStyle name="Normal 2 3 2 3 2 2 2 2" xfId="2434"/>
    <cellStyle name="Normal 2 3 2 3 2 2 2 2 2" xfId="2435"/>
    <cellStyle name="Normal 2 3 2 3 2 2 2 2 2 2" xfId="2436"/>
    <cellStyle name="Normal 2 3 2 3 2 2 2 2 2 3" xfId="2437"/>
    <cellStyle name="Normal 2 3 2 3 2 2 2 2 3" xfId="2438"/>
    <cellStyle name="Normal 2 3 2 3 2 2 2 2 3 2" xfId="2439"/>
    <cellStyle name="Normal 2 3 2 3 2 2 2 2 4" xfId="2440"/>
    <cellStyle name="Normal 2 3 2 3 2 2 2 3" xfId="2441"/>
    <cellStyle name="Normal 2 3 2 3 2 2 2 3 2" xfId="2442"/>
    <cellStyle name="Normal 2 3 2 3 2 2 2 3 3" xfId="2443"/>
    <cellStyle name="Normal 2 3 2 3 2 2 2 4" xfId="2444"/>
    <cellStyle name="Normal 2 3 2 3 2 2 2 4 2" xfId="2445"/>
    <cellStyle name="Normal 2 3 2 3 2 2 2 5" xfId="2446"/>
    <cellStyle name="Normal 2 3 2 3 2 2 3" xfId="2447"/>
    <cellStyle name="Normal 2 3 2 3 2 2 3 2" xfId="2448"/>
    <cellStyle name="Normal 2 3 2 3 2 2 3 2 2" xfId="2449"/>
    <cellStyle name="Normal 2 3 2 3 2 2 3 2 2 2" xfId="2450"/>
    <cellStyle name="Normal 2 3 2 3 2 2 3 2 2 3" xfId="2451"/>
    <cellStyle name="Normal 2 3 2 3 2 2 3 2 3" xfId="2452"/>
    <cellStyle name="Normal 2 3 2 3 2 2 3 2 3 2" xfId="2453"/>
    <cellStyle name="Normal 2 3 2 3 2 2 3 2 4" xfId="2454"/>
    <cellStyle name="Normal 2 3 2 3 2 2 3 3" xfId="2455"/>
    <cellStyle name="Normal 2 3 2 3 2 2 3 3 2" xfId="2456"/>
    <cellStyle name="Normal 2 3 2 3 2 2 3 3 3" xfId="2457"/>
    <cellStyle name="Normal 2 3 2 3 2 2 3 4" xfId="2458"/>
    <cellStyle name="Normal 2 3 2 3 2 2 3 4 2" xfId="2459"/>
    <cellStyle name="Normal 2 3 2 3 2 2 3 5" xfId="2460"/>
    <cellStyle name="Normal 2 3 2 3 2 2 4" xfId="2461"/>
    <cellStyle name="Normal 2 3 2 3 2 2 4 2" xfId="2462"/>
    <cellStyle name="Normal 2 3 2 3 2 2 4 2 2" xfId="2463"/>
    <cellStyle name="Normal 2 3 2 3 2 2 4 2 3" xfId="2464"/>
    <cellStyle name="Normal 2 3 2 3 2 2 4 3" xfId="2465"/>
    <cellStyle name="Normal 2 3 2 3 2 2 4 3 2" xfId="2466"/>
    <cellStyle name="Normal 2 3 2 3 2 2 4 4" xfId="2467"/>
    <cellStyle name="Normal 2 3 2 3 2 2 5" xfId="2468"/>
    <cellStyle name="Normal 2 3 2 3 2 2 5 2" xfId="2469"/>
    <cellStyle name="Normal 2 3 2 3 2 2 5 2 2" xfId="2470"/>
    <cellStyle name="Normal 2 3 2 3 2 2 5 2 3" xfId="2471"/>
    <cellStyle name="Normal 2 3 2 3 2 2 5 3" xfId="2472"/>
    <cellStyle name="Normal 2 3 2 3 2 2 5 3 2" xfId="2473"/>
    <cellStyle name="Normal 2 3 2 3 2 2 5 4" xfId="2474"/>
    <cellStyle name="Normal 2 3 2 3 2 2 6" xfId="2475"/>
    <cellStyle name="Normal 2 3 2 3 2 2 6 2" xfId="2476"/>
    <cellStyle name="Normal 2 3 2 3 2 2 6 3" xfId="2477"/>
    <cellStyle name="Normal 2 3 2 3 2 2 7" xfId="2478"/>
    <cellStyle name="Normal 2 3 2 3 2 2 7 2" xfId="2479"/>
    <cellStyle name="Normal 2 3 2 3 2 2 8" xfId="2480"/>
    <cellStyle name="Normal 2 3 2 3 2 3" xfId="2481"/>
    <cellStyle name="Normal 2 3 2 3 2 3 2" xfId="2482"/>
    <cellStyle name="Normal 2 3 2 3 2 3 2 2" xfId="2483"/>
    <cellStyle name="Normal 2 3 2 3 2 3 2 2 2" xfId="2484"/>
    <cellStyle name="Normal 2 3 2 3 2 3 2 2 3" xfId="2485"/>
    <cellStyle name="Normal 2 3 2 3 2 3 2 3" xfId="2486"/>
    <cellStyle name="Normal 2 3 2 3 2 3 2 3 2" xfId="2487"/>
    <cellStyle name="Normal 2 3 2 3 2 3 2 4" xfId="2488"/>
    <cellStyle name="Normal 2 3 2 3 2 3 3" xfId="2489"/>
    <cellStyle name="Normal 2 3 2 3 2 3 3 2" xfId="2490"/>
    <cellStyle name="Normal 2 3 2 3 2 3 3 3" xfId="2491"/>
    <cellStyle name="Normal 2 3 2 3 2 3 4" xfId="2492"/>
    <cellStyle name="Normal 2 3 2 3 2 3 4 2" xfId="2493"/>
    <cellStyle name="Normal 2 3 2 3 2 3 5" xfId="2494"/>
    <cellStyle name="Normal 2 3 2 3 2 4" xfId="2495"/>
    <cellStyle name="Normal 2 3 2 3 2 4 2" xfId="2496"/>
    <cellStyle name="Normal 2 3 2 3 2 4 2 2" xfId="2497"/>
    <cellStyle name="Normal 2 3 2 3 2 4 2 2 2" xfId="2498"/>
    <cellStyle name="Normal 2 3 2 3 2 4 2 2 3" xfId="2499"/>
    <cellStyle name="Normal 2 3 2 3 2 4 2 3" xfId="2500"/>
    <cellStyle name="Normal 2 3 2 3 2 4 2 3 2" xfId="2501"/>
    <cellStyle name="Normal 2 3 2 3 2 4 2 4" xfId="2502"/>
    <cellStyle name="Normal 2 3 2 3 2 4 3" xfId="2503"/>
    <cellStyle name="Normal 2 3 2 3 2 4 3 2" xfId="2504"/>
    <cellStyle name="Normal 2 3 2 3 2 4 3 3" xfId="2505"/>
    <cellStyle name="Normal 2 3 2 3 2 4 4" xfId="2506"/>
    <cellStyle name="Normal 2 3 2 3 2 4 4 2" xfId="2507"/>
    <cellStyle name="Normal 2 3 2 3 2 4 5" xfId="2508"/>
    <cellStyle name="Normal 2 3 2 3 2 5" xfId="2509"/>
    <cellStyle name="Normal 2 3 2 3 2 5 2" xfId="2510"/>
    <cellStyle name="Normal 2 3 2 3 2 5 2 2" xfId="2511"/>
    <cellStyle name="Normal 2 3 2 3 2 5 2 3" xfId="2512"/>
    <cellStyle name="Normal 2 3 2 3 2 5 3" xfId="2513"/>
    <cellStyle name="Normal 2 3 2 3 2 5 3 2" xfId="2514"/>
    <cellStyle name="Normal 2 3 2 3 2 5 4" xfId="2515"/>
    <cellStyle name="Normal 2 3 2 3 2 6" xfId="2516"/>
    <cellStyle name="Normal 2 3 2 3 2 6 2" xfId="2517"/>
    <cellStyle name="Normal 2 3 2 3 2 6 2 2" xfId="2518"/>
    <cellStyle name="Normal 2 3 2 3 2 6 2 3" xfId="2519"/>
    <cellStyle name="Normal 2 3 2 3 2 6 3" xfId="2520"/>
    <cellStyle name="Normal 2 3 2 3 2 6 3 2" xfId="2521"/>
    <cellStyle name="Normal 2 3 2 3 2 6 4" xfId="2522"/>
    <cellStyle name="Normal 2 3 2 3 2 7" xfId="2523"/>
    <cellStyle name="Normal 2 3 2 3 2 7 2" xfId="2524"/>
    <cellStyle name="Normal 2 3 2 3 2 7 3" xfId="2525"/>
    <cellStyle name="Normal 2 3 2 3 2 8" xfId="2526"/>
    <cellStyle name="Normal 2 3 2 3 2 8 2" xfId="2527"/>
    <cellStyle name="Normal 2 3 2 3 2 9" xfId="2528"/>
    <cellStyle name="Normal 2 3 2 3 3" xfId="2529"/>
    <cellStyle name="Normal 2 3 2 3 3 2" xfId="2530"/>
    <cellStyle name="Normal 2 3 2 3 3 2 2" xfId="2531"/>
    <cellStyle name="Normal 2 3 2 3 3 2 2 2" xfId="2532"/>
    <cellStyle name="Normal 2 3 2 3 3 2 2 2 2" xfId="2533"/>
    <cellStyle name="Normal 2 3 2 3 3 2 2 2 2 2" xfId="2534"/>
    <cellStyle name="Normal 2 3 2 3 3 2 2 2 2 3" xfId="2535"/>
    <cellStyle name="Normal 2 3 2 3 3 2 2 2 3" xfId="2536"/>
    <cellStyle name="Normal 2 3 2 3 3 2 2 2 3 2" xfId="2537"/>
    <cellStyle name="Normal 2 3 2 3 3 2 2 2 4" xfId="2538"/>
    <cellStyle name="Normal 2 3 2 3 3 2 2 3" xfId="2539"/>
    <cellStyle name="Normal 2 3 2 3 3 2 2 3 2" xfId="2540"/>
    <cellStyle name="Normal 2 3 2 3 3 2 2 3 3" xfId="2541"/>
    <cellStyle name="Normal 2 3 2 3 3 2 2 4" xfId="2542"/>
    <cellStyle name="Normal 2 3 2 3 3 2 2 4 2" xfId="2543"/>
    <cellStyle name="Normal 2 3 2 3 3 2 2 5" xfId="2544"/>
    <cellStyle name="Normal 2 3 2 3 3 2 3" xfId="2545"/>
    <cellStyle name="Normal 2 3 2 3 3 2 3 2" xfId="2546"/>
    <cellStyle name="Normal 2 3 2 3 3 2 3 2 2" xfId="2547"/>
    <cellStyle name="Normal 2 3 2 3 3 2 3 2 2 2" xfId="2548"/>
    <cellStyle name="Normal 2 3 2 3 3 2 3 2 2 3" xfId="2549"/>
    <cellStyle name="Normal 2 3 2 3 3 2 3 2 3" xfId="2550"/>
    <cellStyle name="Normal 2 3 2 3 3 2 3 2 3 2" xfId="2551"/>
    <cellStyle name="Normal 2 3 2 3 3 2 3 2 4" xfId="2552"/>
    <cellStyle name="Normal 2 3 2 3 3 2 3 3" xfId="2553"/>
    <cellStyle name="Normal 2 3 2 3 3 2 3 3 2" xfId="2554"/>
    <cellStyle name="Normal 2 3 2 3 3 2 3 3 3" xfId="2555"/>
    <cellStyle name="Normal 2 3 2 3 3 2 3 4" xfId="2556"/>
    <cellStyle name="Normal 2 3 2 3 3 2 3 4 2" xfId="2557"/>
    <cellStyle name="Normal 2 3 2 3 3 2 3 5" xfId="2558"/>
    <cellStyle name="Normal 2 3 2 3 3 2 4" xfId="2559"/>
    <cellStyle name="Normal 2 3 2 3 3 2 4 2" xfId="2560"/>
    <cellStyle name="Normal 2 3 2 3 3 2 4 2 2" xfId="2561"/>
    <cellStyle name="Normal 2 3 2 3 3 2 4 2 3" xfId="2562"/>
    <cellStyle name="Normal 2 3 2 3 3 2 4 3" xfId="2563"/>
    <cellStyle name="Normal 2 3 2 3 3 2 4 3 2" xfId="2564"/>
    <cellStyle name="Normal 2 3 2 3 3 2 4 4" xfId="2565"/>
    <cellStyle name="Normal 2 3 2 3 3 2 5" xfId="2566"/>
    <cellStyle name="Normal 2 3 2 3 3 2 5 2" xfId="2567"/>
    <cellStyle name="Normal 2 3 2 3 3 2 5 2 2" xfId="2568"/>
    <cellStyle name="Normal 2 3 2 3 3 2 5 2 3" xfId="2569"/>
    <cellStyle name="Normal 2 3 2 3 3 2 5 3" xfId="2570"/>
    <cellStyle name="Normal 2 3 2 3 3 2 5 3 2" xfId="2571"/>
    <cellStyle name="Normal 2 3 2 3 3 2 5 4" xfId="2572"/>
    <cellStyle name="Normal 2 3 2 3 3 2 6" xfId="2573"/>
    <cellStyle name="Normal 2 3 2 3 3 2 6 2" xfId="2574"/>
    <cellStyle name="Normal 2 3 2 3 3 2 6 3" xfId="2575"/>
    <cellStyle name="Normal 2 3 2 3 3 2 7" xfId="2576"/>
    <cellStyle name="Normal 2 3 2 3 3 2 7 2" xfId="2577"/>
    <cellStyle name="Normal 2 3 2 3 3 2 8" xfId="2578"/>
    <cellStyle name="Normal 2 3 2 3 3 3" xfId="2579"/>
    <cellStyle name="Normal 2 3 2 3 3 3 2" xfId="2580"/>
    <cellStyle name="Normal 2 3 2 3 3 3 2 2" xfId="2581"/>
    <cellStyle name="Normal 2 3 2 3 3 3 2 2 2" xfId="2582"/>
    <cellStyle name="Normal 2 3 2 3 3 3 2 2 3" xfId="2583"/>
    <cellStyle name="Normal 2 3 2 3 3 3 2 3" xfId="2584"/>
    <cellStyle name="Normal 2 3 2 3 3 3 2 3 2" xfId="2585"/>
    <cellStyle name="Normal 2 3 2 3 3 3 2 4" xfId="2586"/>
    <cellStyle name="Normal 2 3 2 3 3 3 3" xfId="2587"/>
    <cellStyle name="Normal 2 3 2 3 3 3 3 2" xfId="2588"/>
    <cellStyle name="Normal 2 3 2 3 3 3 3 3" xfId="2589"/>
    <cellStyle name="Normal 2 3 2 3 3 3 4" xfId="2590"/>
    <cellStyle name="Normal 2 3 2 3 3 3 4 2" xfId="2591"/>
    <cellStyle name="Normal 2 3 2 3 3 3 5" xfId="2592"/>
    <cellStyle name="Normal 2 3 2 3 3 4" xfId="2593"/>
    <cellStyle name="Normal 2 3 2 3 3 4 2" xfId="2594"/>
    <cellStyle name="Normal 2 3 2 3 3 4 2 2" xfId="2595"/>
    <cellStyle name="Normal 2 3 2 3 3 4 2 2 2" xfId="2596"/>
    <cellStyle name="Normal 2 3 2 3 3 4 2 2 3" xfId="2597"/>
    <cellStyle name="Normal 2 3 2 3 3 4 2 3" xfId="2598"/>
    <cellStyle name="Normal 2 3 2 3 3 4 2 3 2" xfId="2599"/>
    <cellStyle name="Normal 2 3 2 3 3 4 2 4" xfId="2600"/>
    <cellStyle name="Normal 2 3 2 3 3 4 3" xfId="2601"/>
    <cellStyle name="Normal 2 3 2 3 3 4 3 2" xfId="2602"/>
    <cellStyle name="Normal 2 3 2 3 3 4 3 3" xfId="2603"/>
    <cellStyle name="Normal 2 3 2 3 3 4 4" xfId="2604"/>
    <cellStyle name="Normal 2 3 2 3 3 4 4 2" xfId="2605"/>
    <cellStyle name="Normal 2 3 2 3 3 4 5" xfId="2606"/>
    <cellStyle name="Normal 2 3 2 3 3 5" xfId="2607"/>
    <cellStyle name="Normal 2 3 2 3 3 5 2" xfId="2608"/>
    <cellStyle name="Normal 2 3 2 3 3 5 2 2" xfId="2609"/>
    <cellStyle name="Normal 2 3 2 3 3 5 2 3" xfId="2610"/>
    <cellStyle name="Normal 2 3 2 3 3 5 3" xfId="2611"/>
    <cellStyle name="Normal 2 3 2 3 3 5 3 2" xfId="2612"/>
    <cellStyle name="Normal 2 3 2 3 3 5 4" xfId="2613"/>
    <cellStyle name="Normal 2 3 2 3 3 6" xfId="2614"/>
    <cellStyle name="Normal 2 3 2 3 3 6 2" xfId="2615"/>
    <cellStyle name="Normal 2 3 2 3 3 6 2 2" xfId="2616"/>
    <cellStyle name="Normal 2 3 2 3 3 6 2 3" xfId="2617"/>
    <cellStyle name="Normal 2 3 2 3 3 6 3" xfId="2618"/>
    <cellStyle name="Normal 2 3 2 3 3 6 3 2" xfId="2619"/>
    <cellStyle name="Normal 2 3 2 3 3 6 4" xfId="2620"/>
    <cellStyle name="Normal 2 3 2 3 3 7" xfId="2621"/>
    <cellStyle name="Normal 2 3 2 3 3 7 2" xfId="2622"/>
    <cellStyle name="Normal 2 3 2 3 3 7 3" xfId="2623"/>
    <cellStyle name="Normal 2 3 2 3 3 8" xfId="2624"/>
    <cellStyle name="Normal 2 3 2 3 3 8 2" xfId="2625"/>
    <cellStyle name="Normal 2 3 2 3 3 9" xfId="2626"/>
    <cellStyle name="Normal 2 3 2 3 4" xfId="2627"/>
    <cellStyle name="Normal 2 3 2 3 4 2" xfId="2628"/>
    <cellStyle name="Normal 2 3 2 3 4 2 2" xfId="2629"/>
    <cellStyle name="Normal 2 3 2 3 4 2 2 2" xfId="2630"/>
    <cellStyle name="Normal 2 3 2 3 4 2 2 2 2" xfId="2631"/>
    <cellStyle name="Normal 2 3 2 3 4 2 2 2 3" xfId="2632"/>
    <cellStyle name="Normal 2 3 2 3 4 2 2 3" xfId="2633"/>
    <cellStyle name="Normal 2 3 2 3 4 2 2 3 2" xfId="2634"/>
    <cellStyle name="Normal 2 3 2 3 4 2 2 4" xfId="2635"/>
    <cellStyle name="Normal 2 3 2 3 4 2 3" xfId="2636"/>
    <cellStyle name="Normal 2 3 2 3 4 2 3 2" xfId="2637"/>
    <cellStyle name="Normal 2 3 2 3 4 2 3 3" xfId="2638"/>
    <cellStyle name="Normal 2 3 2 3 4 2 4" xfId="2639"/>
    <cellStyle name="Normal 2 3 2 3 4 2 4 2" xfId="2640"/>
    <cellStyle name="Normal 2 3 2 3 4 2 5" xfId="2641"/>
    <cellStyle name="Normal 2 3 2 3 4 3" xfId="2642"/>
    <cellStyle name="Normal 2 3 2 3 4 3 2" xfId="2643"/>
    <cellStyle name="Normal 2 3 2 3 4 3 2 2" xfId="2644"/>
    <cellStyle name="Normal 2 3 2 3 4 3 2 2 2" xfId="2645"/>
    <cellStyle name="Normal 2 3 2 3 4 3 2 2 3" xfId="2646"/>
    <cellStyle name="Normal 2 3 2 3 4 3 2 3" xfId="2647"/>
    <cellStyle name="Normal 2 3 2 3 4 3 2 3 2" xfId="2648"/>
    <cellStyle name="Normal 2 3 2 3 4 3 2 4" xfId="2649"/>
    <cellStyle name="Normal 2 3 2 3 4 3 3" xfId="2650"/>
    <cellStyle name="Normal 2 3 2 3 4 3 3 2" xfId="2651"/>
    <cellStyle name="Normal 2 3 2 3 4 3 3 3" xfId="2652"/>
    <cellStyle name="Normal 2 3 2 3 4 3 4" xfId="2653"/>
    <cellStyle name="Normal 2 3 2 3 4 3 4 2" xfId="2654"/>
    <cellStyle name="Normal 2 3 2 3 4 3 5" xfId="2655"/>
    <cellStyle name="Normal 2 3 2 3 4 4" xfId="2656"/>
    <cellStyle name="Normal 2 3 2 3 4 4 2" xfId="2657"/>
    <cellStyle name="Normal 2 3 2 3 4 4 2 2" xfId="2658"/>
    <cellStyle name="Normal 2 3 2 3 4 4 2 3" xfId="2659"/>
    <cellStyle name="Normal 2 3 2 3 4 4 3" xfId="2660"/>
    <cellStyle name="Normal 2 3 2 3 4 4 3 2" xfId="2661"/>
    <cellStyle name="Normal 2 3 2 3 4 4 4" xfId="2662"/>
    <cellStyle name="Normal 2 3 2 3 4 5" xfId="2663"/>
    <cellStyle name="Normal 2 3 2 3 4 5 2" xfId="2664"/>
    <cellStyle name="Normal 2 3 2 3 4 5 2 2" xfId="2665"/>
    <cellStyle name="Normal 2 3 2 3 4 5 2 3" xfId="2666"/>
    <cellStyle name="Normal 2 3 2 3 4 5 3" xfId="2667"/>
    <cellStyle name="Normal 2 3 2 3 4 5 3 2" xfId="2668"/>
    <cellStyle name="Normal 2 3 2 3 4 5 4" xfId="2669"/>
    <cellStyle name="Normal 2 3 2 3 4 6" xfId="2670"/>
    <cellStyle name="Normal 2 3 2 3 4 6 2" xfId="2671"/>
    <cellStyle name="Normal 2 3 2 3 4 6 3" xfId="2672"/>
    <cellStyle name="Normal 2 3 2 3 4 7" xfId="2673"/>
    <cellStyle name="Normal 2 3 2 3 4 7 2" xfId="2674"/>
    <cellStyle name="Normal 2 3 2 3 4 8" xfId="2675"/>
    <cellStyle name="Normal 2 3 2 3 5" xfId="2676"/>
    <cellStyle name="Normal 2 3 2 3 5 2" xfId="2677"/>
    <cellStyle name="Normal 2 3 2 3 5 2 2" xfId="2678"/>
    <cellStyle name="Normal 2 3 2 3 5 2 2 2" xfId="2679"/>
    <cellStyle name="Normal 2 3 2 3 5 2 2 3" xfId="2680"/>
    <cellStyle name="Normal 2 3 2 3 5 2 3" xfId="2681"/>
    <cellStyle name="Normal 2 3 2 3 5 2 3 2" xfId="2682"/>
    <cellStyle name="Normal 2 3 2 3 5 2 4" xfId="2683"/>
    <cellStyle name="Normal 2 3 2 3 5 3" xfId="2684"/>
    <cellStyle name="Normal 2 3 2 3 5 3 2" xfId="2685"/>
    <cellStyle name="Normal 2 3 2 3 5 3 3" xfId="2686"/>
    <cellStyle name="Normal 2 3 2 3 5 4" xfId="2687"/>
    <cellStyle name="Normal 2 3 2 3 5 4 2" xfId="2688"/>
    <cellStyle name="Normal 2 3 2 3 5 5" xfId="2689"/>
    <cellStyle name="Normal 2 3 2 3 6" xfId="2690"/>
    <cellStyle name="Normal 2 3 2 3 6 2" xfId="2691"/>
    <cellStyle name="Normal 2 3 2 3 6 2 2" xfId="2692"/>
    <cellStyle name="Normal 2 3 2 3 6 2 2 2" xfId="2693"/>
    <cellStyle name="Normal 2 3 2 3 6 2 2 3" xfId="2694"/>
    <cellStyle name="Normal 2 3 2 3 6 2 3" xfId="2695"/>
    <cellStyle name="Normal 2 3 2 3 6 2 3 2" xfId="2696"/>
    <cellStyle name="Normal 2 3 2 3 6 2 4" xfId="2697"/>
    <cellStyle name="Normal 2 3 2 3 6 3" xfId="2698"/>
    <cellStyle name="Normal 2 3 2 3 6 3 2" xfId="2699"/>
    <cellStyle name="Normal 2 3 2 3 6 3 3" xfId="2700"/>
    <cellStyle name="Normal 2 3 2 3 6 4" xfId="2701"/>
    <cellStyle name="Normal 2 3 2 3 6 4 2" xfId="2702"/>
    <cellStyle name="Normal 2 3 2 3 6 5" xfId="2703"/>
    <cellStyle name="Normal 2 3 2 3 7" xfId="2704"/>
    <cellStyle name="Normal 2 3 2 3 7 2" xfId="2705"/>
    <cellStyle name="Normal 2 3 2 3 7 2 2" xfId="2706"/>
    <cellStyle name="Normal 2 3 2 3 7 2 3" xfId="2707"/>
    <cellStyle name="Normal 2 3 2 3 7 3" xfId="2708"/>
    <cellStyle name="Normal 2 3 2 3 7 3 2" xfId="2709"/>
    <cellStyle name="Normal 2 3 2 3 7 4" xfId="2710"/>
    <cellStyle name="Normal 2 3 2 3 8" xfId="2711"/>
    <cellStyle name="Normal 2 3 2 3 8 2" xfId="2712"/>
    <cellStyle name="Normal 2 3 2 3 8 2 2" xfId="2713"/>
    <cellStyle name="Normal 2 3 2 3 8 2 3" xfId="2714"/>
    <cellStyle name="Normal 2 3 2 3 8 3" xfId="2715"/>
    <cellStyle name="Normal 2 3 2 3 8 3 2" xfId="2716"/>
    <cellStyle name="Normal 2 3 2 3 8 4" xfId="2717"/>
    <cellStyle name="Normal 2 3 2 3 9" xfId="2718"/>
    <cellStyle name="Normal 2 3 2 3 9 2" xfId="2719"/>
    <cellStyle name="Normal 2 3 2 3 9 3" xfId="2720"/>
    <cellStyle name="Normal 2 3 2 4" xfId="2721"/>
    <cellStyle name="Normal 2 3 2 4 10" xfId="2722"/>
    <cellStyle name="Normal 2 3 2 4 2" xfId="2723"/>
    <cellStyle name="Normal 2 3 2 4 2 2" xfId="2724"/>
    <cellStyle name="Normal 2 3 2 4 2 2 2" xfId="2725"/>
    <cellStyle name="Normal 2 3 2 4 2 2 2 2" xfId="2726"/>
    <cellStyle name="Normal 2 3 2 4 2 2 2 2 2" xfId="2727"/>
    <cellStyle name="Normal 2 3 2 4 2 2 2 2 2 2" xfId="2728"/>
    <cellStyle name="Normal 2 3 2 4 2 2 2 2 2 3" xfId="2729"/>
    <cellStyle name="Normal 2 3 2 4 2 2 2 2 3" xfId="2730"/>
    <cellStyle name="Normal 2 3 2 4 2 2 2 2 3 2" xfId="2731"/>
    <cellStyle name="Normal 2 3 2 4 2 2 2 2 4" xfId="2732"/>
    <cellStyle name="Normal 2 3 2 4 2 2 2 3" xfId="2733"/>
    <cellStyle name="Normal 2 3 2 4 2 2 2 3 2" xfId="2734"/>
    <cellStyle name="Normal 2 3 2 4 2 2 2 3 3" xfId="2735"/>
    <cellStyle name="Normal 2 3 2 4 2 2 2 4" xfId="2736"/>
    <cellStyle name="Normal 2 3 2 4 2 2 2 4 2" xfId="2737"/>
    <cellStyle name="Normal 2 3 2 4 2 2 2 5" xfId="2738"/>
    <cellStyle name="Normal 2 3 2 4 2 2 3" xfId="2739"/>
    <cellStyle name="Normal 2 3 2 4 2 2 3 2" xfId="2740"/>
    <cellStyle name="Normal 2 3 2 4 2 2 3 2 2" xfId="2741"/>
    <cellStyle name="Normal 2 3 2 4 2 2 3 2 2 2" xfId="2742"/>
    <cellStyle name="Normal 2 3 2 4 2 2 3 2 2 3" xfId="2743"/>
    <cellStyle name="Normal 2 3 2 4 2 2 3 2 3" xfId="2744"/>
    <cellStyle name="Normal 2 3 2 4 2 2 3 2 3 2" xfId="2745"/>
    <cellStyle name="Normal 2 3 2 4 2 2 3 2 4" xfId="2746"/>
    <cellStyle name="Normal 2 3 2 4 2 2 3 3" xfId="2747"/>
    <cellStyle name="Normal 2 3 2 4 2 2 3 3 2" xfId="2748"/>
    <cellStyle name="Normal 2 3 2 4 2 2 3 3 3" xfId="2749"/>
    <cellStyle name="Normal 2 3 2 4 2 2 3 4" xfId="2750"/>
    <cellStyle name="Normal 2 3 2 4 2 2 3 4 2" xfId="2751"/>
    <cellStyle name="Normal 2 3 2 4 2 2 3 5" xfId="2752"/>
    <cellStyle name="Normal 2 3 2 4 2 2 4" xfId="2753"/>
    <cellStyle name="Normal 2 3 2 4 2 2 4 2" xfId="2754"/>
    <cellStyle name="Normal 2 3 2 4 2 2 4 2 2" xfId="2755"/>
    <cellStyle name="Normal 2 3 2 4 2 2 4 2 3" xfId="2756"/>
    <cellStyle name="Normal 2 3 2 4 2 2 4 3" xfId="2757"/>
    <cellStyle name="Normal 2 3 2 4 2 2 4 3 2" xfId="2758"/>
    <cellStyle name="Normal 2 3 2 4 2 2 4 4" xfId="2759"/>
    <cellStyle name="Normal 2 3 2 4 2 2 5" xfId="2760"/>
    <cellStyle name="Normal 2 3 2 4 2 2 5 2" xfId="2761"/>
    <cellStyle name="Normal 2 3 2 4 2 2 5 2 2" xfId="2762"/>
    <cellStyle name="Normal 2 3 2 4 2 2 5 2 3" xfId="2763"/>
    <cellStyle name="Normal 2 3 2 4 2 2 5 3" xfId="2764"/>
    <cellStyle name="Normal 2 3 2 4 2 2 5 3 2" xfId="2765"/>
    <cellStyle name="Normal 2 3 2 4 2 2 5 4" xfId="2766"/>
    <cellStyle name="Normal 2 3 2 4 2 2 6" xfId="2767"/>
    <cellStyle name="Normal 2 3 2 4 2 2 6 2" xfId="2768"/>
    <cellStyle name="Normal 2 3 2 4 2 2 6 3" xfId="2769"/>
    <cellStyle name="Normal 2 3 2 4 2 2 7" xfId="2770"/>
    <cellStyle name="Normal 2 3 2 4 2 2 7 2" xfId="2771"/>
    <cellStyle name="Normal 2 3 2 4 2 2 8" xfId="2772"/>
    <cellStyle name="Normal 2 3 2 4 2 3" xfId="2773"/>
    <cellStyle name="Normal 2 3 2 4 2 3 2" xfId="2774"/>
    <cellStyle name="Normal 2 3 2 4 2 3 2 2" xfId="2775"/>
    <cellStyle name="Normal 2 3 2 4 2 3 2 2 2" xfId="2776"/>
    <cellStyle name="Normal 2 3 2 4 2 3 2 2 3" xfId="2777"/>
    <cellStyle name="Normal 2 3 2 4 2 3 2 3" xfId="2778"/>
    <cellStyle name="Normal 2 3 2 4 2 3 2 3 2" xfId="2779"/>
    <cellStyle name="Normal 2 3 2 4 2 3 2 4" xfId="2780"/>
    <cellStyle name="Normal 2 3 2 4 2 3 3" xfId="2781"/>
    <cellStyle name="Normal 2 3 2 4 2 3 3 2" xfId="2782"/>
    <cellStyle name="Normal 2 3 2 4 2 3 3 3" xfId="2783"/>
    <cellStyle name="Normal 2 3 2 4 2 3 4" xfId="2784"/>
    <cellStyle name="Normal 2 3 2 4 2 3 4 2" xfId="2785"/>
    <cellStyle name="Normal 2 3 2 4 2 3 5" xfId="2786"/>
    <cellStyle name="Normal 2 3 2 4 2 4" xfId="2787"/>
    <cellStyle name="Normal 2 3 2 4 2 4 2" xfId="2788"/>
    <cellStyle name="Normal 2 3 2 4 2 4 2 2" xfId="2789"/>
    <cellStyle name="Normal 2 3 2 4 2 4 2 2 2" xfId="2790"/>
    <cellStyle name="Normal 2 3 2 4 2 4 2 2 3" xfId="2791"/>
    <cellStyle name="Normal 2 3 2 4 2 4 2 3" xfId="2792"/>
    <cellStyle name="Normal 2 3 2 4 2 4 2 3 2" xfId="2793"/>
    <cellStyle name="Normal 2 3 2 4 2 4 2 4" xfId="2794"/>
    <cellStyle name="Normal 2 3 2 4 2 4 3" xfId="2795"/>
    <cellStyle name="Normal 2 3 2 4 2 4 3 2" xfId="2796"/>
    <cellStyle name="Normal 2 3 2 4 2 4 3 3" xfId="2797"/>
    <cellStyle name="Normal 2 3 2 4 2 4 4" xfId="2798"/>
    <cellStyle name="Normal 2 3 2 4 2 4 4 2" xfId="2799"/>
    <cellStyle name="Normal 2 3 2 4 2 4 5" xfId="2800"/>
    <cellStyle name="Normal 2 3 2 4 2 5" xfId="2801"/>
    <cellStyle name="Normal 2 3 2 4 2 5 2" xfId="2802"/>
    <cellStyle name="Normal 2 3 2 4 2 5 2 2" xfId="2803"/>
    <cellStyle name="Normal 2 3 2 4 2 5 2 3" xfId="2804"/>
    <cellStyle name="Normal 2 3 2 4 2 5 3" xfId="2805"/>
    <cellStyle name="Normal 2 3 2 4 2 5 3 2" xfId="2806"/>
    <cellStyle name="Normal 2 3 2 4 2 5 4" xfId="2807"/>
    <cellStyle name="Normal 2 3 2 4 2 6" xfId="2808"/>
    <cellStyle name="Normal 2 3 2 4 2 6 2" xfId="2809"/>
    <cellStyle name="Normal 2 3 2 4 2 6 2 2" xfId="2810"/>
    <cellStyle name="Normal 2 3 2 4 2 6 2 3" xfId="2811"/>
    <cellStyle name="Normal 2 3 2 4 2 6 3" xfId="2812"/>
    <cellStyle name="Normal 2 3 2 4 2 6 3 2" xfId="2813"/>
    <cellStyle name="Normal 2 3 2 4 2 6 4" xfId="2814"/>
    <cellStyle name="Normal 2 3 2 4 2 7" xfId="2815"/>
    <cellStyle name="Normal 2 3 2 4 2 7 2" xfId="2816"/>
    <cellStyle name="Normal 2 3 2 4 2 7 3" xfId="2817"/>
    <cellStyle name="Normal 2 3 2 4 2 8" xfId="2818"/>
    <cellStyle name="Normal 2 3 2 4 2 8 2" xfId="2819"/>
    <cellStyle name="Normal 2 3 2 4 2 9" xfId="2820"/>
    <cellStyle name="Normal 2 3 2 4 3" xfId="2821"/>
    <cellStyle name="Normal 2 3 2 4 3 2" xfId="2822"/>
    <cellStyle name="Normal 2 3 2 4 3 2 2" xfId="2823"/>
    <cellStyle name="Normal 2 3 2 4 3 2 2 2" xfId="2824"/>
    <cellStyle name="Normal 2 3 2 4 3 2 2 2 2" xfId="2825"/>
    <cellStyle name="Normal 2 3 2 4 3 2 2 2 3" xfId="2826"/>
    <cellStyle name="Normal 2 3 2 4 3 2 2 3" xfId="2827"/>
    <cellStyle name="Normal 2 3 2 4 3 2 2 3 2" xfId="2828"/>
    <cellStyle name="Normal 2 3 2 4 3 2 2 4" xfId="2829"/>
    <cellStyle name="Normal 2 3 2 4 3 2 3" xfId="2830"/>
    <cellStyle name="Normal 2 3 2 4 3 2 3 2" xfId="2831"/>
    <cellStyle name="Normal 2 3 2 4 3 2 3 3" xfId="2832"/>
    <cellStyle name="Normal 2 3 2 4 3 2 4" xfId="2833"/>
    <cellStyle name="Normal 2 3 2 4 3 2 4 2" xfId="2834"/>
    <cellStyle name="Normal 2 3 2 4 3 2 5" xfId="2835"/>
    <cellStyle name="Normal 2 3 2 4 3 3" xfId="2836"/>
    <cellStyle name="Normal 2 3 2 4 3 3 2" xfId="2837"/>
    <cellStyle name="Normal 2 3 2 4 3 3 2 2" xfId="2838"/>
    <cellStyle name="Normal 2 3 2 4 3 3 2 2 2" xfId="2839"/>
    <cellStyle name="Normal 2 3 2 4 3 3 2 2 3" xfId="2840"/>
    <cellStyle name="Normal 2 3 2 4 3 3 2 3" xfId="2841"/>
    <cellStyle name="Normal 2 3 2 4 3 3 2 3 2" xfId="2842"/>
    <cellStyle name="Normal 2 3 2 4 3 3 2 4" xfId="2843"/>
    <cellStyle name="Normal 2 3 2 4 3 3 3" xfId="2844"/>
    <cellStyle name="Normal 2 3 2 4 3 3 3 2" xfId="2845"/>
    <cellStyle name="Normal 2 3 2 4 3 3 3 3" xfId="2846"/>
    <cellStyle name="Normal 2 3 2 4 3 3 4" xfId="2847"/>
    <cellStyle name="Normal 2 3 2 4 3 3 4 2" xfId="2848"/>
    <cellStyle name="Normal 2 3 2 4 3 3 5" xfId="2849"/>
    <cellStyle name="Normal 2 3 2 4 3 4" xfId="2850"/>
    <cellStyle name="Normal 2 3 2 4 3 4 2" xfId="2851"/>
    <cellStyle name="Normal 2 3 2 4 3 4 2 2" xfId="2852"/>
    <cellStyle name="Normal 2 3 2 4 3 4 2 3" xfId="2853"/>
    <cellStyle name="Normal 2 3 2 4 3 4 3" xfId="2854"/>
    <cellStyle name="Normal 2 3 2 4 3 4 3 2" xfId="2855"/>
    <cellStyle name="Normal 2 3 2 4 3 4 4" xfId="2856"/>
    <cellStyle name="Normal 2 3 2 4 3 5" xfId="2857"/>
    <cellStyle name="Normal 2 3 2 4 3 5 2" xfId="2858"/>
    <cellStyle name="Normal 2 3 2 4 3 5 2 2" xfId="2859"/>
    <cellStyle name="Normal 2 3 2 4 3 5 2 3" xfId="2860"/>
    <cellStyle name="Normal 2 3 2 4 3 5 3" xfId="2861"/>
    <cellStyle name="Normal 2 3 2 4 3 5 3 2" xfId="2862"/>
    <cellStyle name="Normal 2 3 2 4 3 5 4" xfId="2863"/>
    <cellStyle name="Normal 2 3 2 4 3 6" xfId="2864"/>
    <cellStyle name="Normal 2 3 2 4 3 6 2" xfId="2865"/>
    <cellStyle name="Normal 2 3 2 4 3 6 3" xfId="2866"/>
    <cellStyle name="Normal 2 3 2 4 3 7" xfId="2867"/>
    <cellStyle name="Normal 2 3 2 4 3 7 2" xfId="2868"/>
    <cellStyle name="Normal 2 3 2 4 3 8" xfId="2869"/>
    <cellStyle name="Normal 2 3 2 4 4" xfId="2870"/>
    <cellStyle name="Normal 2 3 2 4 4 2" xfId="2871"/>
    <cellStyle name="Normal 2 3 2 4 4 2 2" xfId="2872"/>
    <cellStyle name="Normal 2 3 2 4 4 2 2 2" xfId="2873"/>
    <cellStyle name="Normal 2 3 2 4 4 2 2 3" xfId="2874"/>
    <cellStyle name="Normal 2 3 2 4 4 2 3" xfId="2875"/>
    <cellStyle name="Normal 2 3 2 4 4 2 3 2" xfId="2876"/>
    <cellStyle name="Normal 2 3 2 4 4 2 4" xfId="2877"/>
    <cellStyle name="Normal 2 3 2 4 4 3" xfId="2878"/>
    <cellStyle name="Normal 2 3 2 4 4 3 2" xfId="2879"/>
    <cellStyle name="Normal 2 3 2 4 4 3 3" xfId="2880"/>
    <cellStyle name="Normal 2 3 2 4 4 4" xfId="2881"/>
    <cellStyle name="Normal 2 3 2 4 4 4 2" xfId="2882"/>
    <cellStyle name="Normal 2 3 2 4 4 5" xfId="2883"/>
    <cellStyle name="Normal 2 3 2 4 5" xfId="2884"/>
    <cellStyle name="Normal 2 3 2 4 5 2" xfId="2885"/>
    <cellStyle name="Normal 2 3 2 4 5 2 2" xfId="2886"/>
    <cellStyle name="Normal 2 3 2 4 5 2 2 2" xfId="2887"/>
    <cellStyle name="Normal 2 3 2 4 5 2 2 3" xfId="2888"/>
    <cellStyle name="Normal 2 3 2 4 5 2 3" xfId="2889"/>
    <cellStyle name="Normal 2 3 2 4 5 2 3 2" xfId="2890"/>
    <cellStyle name="Normal 2 3 2 4 5 2 4" xfId="2891"/>
    <cellStyle name="Normal 2 3 2 4 5 3" xfId="2892"/>
    <cellStyle name="Normal 2 3 2 4 5 3 2" xfId="2893"/>
    <cellStyle name="Normal 2 3 2 4 5 3 3" xfId="2894"/>
    <cellStyle name="Normal 2 3 2 4 5 4" xfId="2895"/>
    <cellStyle name="Normal 2 3 2 4 5 4 2" xfId="2896"/>
    <cellStyle name="Normal 2 3 2 4 5 5" xfId="2897"/>
    <cellStyle name="Normal 2 3 2 4 6" xfId="2898"/>
    <cellStyle name="Normal 2 3 2 4 6 2" xfId="2899"/>
    <cellStyle name="Normal 2 3 2 4 6 2 2" xfId="2900"/>
    <cellStyle name="Normal 2 3 2 4 6 2 3" xfId="2901"/>
    <cellStyle name="Normal 2 3 2 4 6 3" xfId="2902"/>
    <cellStyle name="Normal 2 3 2 4 6 3 2" xfId="2903"/>
    <cellStyle name="Normal 2 3 2 4 6 4" xfId="2904"/>
    <cellStyle name="Normal 2 3 2 4 7" xfId="2905"/>
    <cellStyle name="Normal 2 3 2 4 7 2" xfId="2906"/>
    <cellStyle name="Normal 2 3 2 4 7 2 2" xfId="2907"/>
    <cellStyle name="Normal 2 3 2 4 7 2 3" xfId="2908"/>
    <cellStyle name="Normal 2 3 2 4 7 3" xfId="2909"/>
    <cellStyle name="Normal 2 3 2 4 7 3 2" xfId="2910"/>
    <cellStyle name="Normal 2 3 2 4 7 4" xfId="2911"/>
    <cellStyle name="Normal 2 3 2 4 8" xfId="2912"/>
    <cellStyle name="Normal 2 3 2 4 8 2" xfId="2913"/>
    <cellStyle name="Normal 2 3 2 4 8 3" xfId="2914"/>
    <cellStyle name="Normal 2 3 2 4 9" xfId="2915"/>
    <cellStyle name="Normal 2 3 2 4 9 2" xfId="2916"/>
    <cellStyle name="Normal 2 3 2 5" xfId="2917"/>
    <cellStyle name="Normal 2 3 2 5 2" xfId="2918"/>
    <cellStyle name="Normal 2 3 2 5 2 2" xfId="2919"/>
    <cellStyle name="Normal 2 3 2 5 2 2 2" xfId="2920"/>
    <cellStyle name="Normal 2 3 2 5 2 2 2 2" xfId="2921"/>
    <cellStyle name="Normal 2 3 2 5 2 2 2 2 2" xfId="2922"/>
    <cellStyle name="Normal 2 3 2 5 2 2 2 2 3" xfId="2923"/>
    <cellStyle name="Normal 2 3 2 5 2 2 2 3" xfId="2924"/>
    <cellStyle name="Normal 2 3 2 5 2 2 2 3 2" xfId="2925"/>
    <cellStyle name="Normal 2 3 2 5 2 2 2 4" xfId="2926"/>
    <cellStyle name="Normal 2 3 2 5 2 2 3" xfId="2927"/>
    <cellStyle name="Normal 2 3 2 5 2 2 3 2" xfId="2928"/>
    <cellStyle name="Normal 2 3 2 5 2 2 3 3" xfId="2929"/>
    <cellStyle name="Normal 2 3 2 5 2 2 4" xfId="2930"/>
    <cellStyle name="Normal 2 3 2 5 2 2 4 2" xfId="2931"/>
    <cellStyle name="Normal 2 3 2 5 2 2 5" xfId="2932"/>
    <cellStyle name="Normal 2 3 2 5 2 3" xfId="2933"/>
    <cellStyle name="Normal 2 3 2 5 2 3 2" xfId="2934"/>
    <cellStyle name="Normal 2 3 2 5 2 3 2 2" xfId="2935"/>
    <cellStyle name="Normal 2 3 2 5 2 3 2 2 2" xfId="2936"/>
    <cellStyle name="Normal 2 3 2 5 2 3 2 2 3" xfId="2937"/>
    <cellStyle name="Normal 2 3 2 5 2 3 2 3" xfId="2938"/>
    <cellStyle name="Normal 2 3 2 5 2 3 2 3 2" xfId="2939"/>
    <cellStyle name="Normal 2 3 2 5 2 3 2 4" xfId="2940"/>
    <cellStyle name="Normal 2 3 2 5 2 3 3" xfId="2941"/>
    <cellStyle name="Normal 2 3 2 5 2 3 3 2" xfId="2942"/>
    <cellStyle name="Normal 2 3 2 5 2 3 3 3" xfId="2943"/>
    <cellStyle name="Normal 2 3 2 5 2 3 4" xfId="2944"/>
    <cellStyle name="Normal 2 3 2 5 2 3 4 2" xfId="2945"/>
    <cellStyle name="Normal 2 3 2 5 2 3 5" xfId="2946"/>
    <cellStyle name="Normal 2 3 2 5 2 4" xfId="2947"/>
    <cellStyle name="Normal 2 3 2 5 2 4 2" xfId="2948"/>
    <cellStyle name="Normal 2 3 2 5 2 4 2 2" xfId="2949"/>
    <cellStyle name="Normal 2 3 2 5 2 4 2 3" xfId="2950"/>
    <cellStyle name="Normal 2 3 2 5 2 4 3" xfId="2951"/>
    <cellStyle name="Normal 2 3 2 5 2 4 3 2" xfId="2952"/>
    <cellStyle name="Normal 2 3 2 5 2 4 4" xfId="2953"/>
    <cellStyle name="Normal 2 3 2 5 2 5" xfId="2954"/>
    <cellStyle name="Normal 2 3 2 5 2 5 2" xfId="2955"/>
    <cellStyle name="Normal 2 3 2 5 2 5 2 2" xfId="2956"/>
    <cellStyle name="Normal 2 3 2 5 2 5 2 3" xfId="2957"/>
    <cellStyle name="Normal 2 3 2 5 2 5 3" xfId="2958"/>
    <cellStyle name="Normal 2 3 2 5 2 5 3 2" xfId="2959"/>
    <cellStyle name="Normal 2 3 2 5 2 5 4" xfId="2960"/>
    <cellStyle name="Normal 2 3 2 5 2 6" xfId="2961"/>
    <cellStyle name="Normal 2 3 2 5 2 6 2" xfId="2962"/>
    <cellStyle name="Normal 2 3 2 5 2 6 3" xfId="2963"/>
    <cellStyle name="Normal 2 3 2 5 2 7" xfId="2964"/>
    <cellStyle name="Normal 2 3 2 5 2 7 2" xfId="2965"/>
    <cellStyle name="Normal 2 3 2 5 2 8" xfId="2966"/>
    <cellStyle name="Normal 2 3 2 5 3" xfId="2967"/>
    <cellStyle name="Normal 2 3 2 5 3 2" xfId="2968"/>
    <cellStyle name="Normal 2 3 2 5 3 2 2" xfId="2969"/>
    <cellStyle name="Normal 2 3 2 5 3 2 2 2" xfId="2970"/>
    <cellStyle name="Normal 2 3 2 5 3 2 2 3" xfId="2971"/>
    <cellStyle name="Normal 2 3 2 5 3 2 3" xfId="2972"/>
    <cellStyle name="Normal 2 3 2 5 3 2 3 2" xfId="2973"/>
    <cellStyle name="Normal 2 3 2 5 3 2 4" xfId="2974"/>
    <cellStyle name="Normal 2 3 2 5 3 3" xfId="2975"/>
    <cellStyle name="Normal 2 3 2 5 3 3 2" xfId="2976"/>
    <cellStyle name="Normal 2 3 2 5 3 3 3" xfId="2977"/>
    <cellStyle name="Normal 2 3 2 5 3 4" xfId="2978"/>
    <cellStyle name="Normal 2 3 2 5 3 4 2" xfId="2979"/>
    <cellStyle name="Normal 2 3 2 5 3 5" xfId="2980"/>
    <cellStyle name="Normal 2 3 2 5 4" xfId="2981"/>
    <cellStyle name="Normal 2 3 2 5 4 2" xfId="2982"/>
    <cellStyle name="Normal 2 3 2 5 4 2 2" xfId="2983"/>
    <cellStyle name="Normal 2 3 2 5 4 2 2 2" xfId="2984"/>
    <cellStyle name="Normal 2 3 2 5 4 2 2 3" xfId="2985"/>
    <cellStyle name="Normal 2 3 2 5 4 2 3" xfId="2986"/>
    <cellStyle name="Normal 2 3 2 5 4 2 3 2" xfId="2987"/>
    <cellStyle name="Normal 2 3 2 5 4 2 4" xfId="2988"/>
    <cellStyle name="Normal 2 3 2 5 4 3" xfId="2989"/>
    <cellStyle name="Normal 2 3 2 5 4 3 2" xfId="2990"/>
    <cellStyle name="Normal 2 3 2 5 4 3 3" xfId="2991"/>
    <cellStyle name="Normal 2 3 2 5 4 4" xfId="2992"/>
    <cellStyle name="Normal 2 3 2 5 4 4 2" xfId="2993"/>
    <cellStyle name="Normal 2 3 2 5 4 5" xfId="2994"/>
    <cellStyle name="Normal 2 3 2 5 5" xfId="2995"/>
    <cellStyle name="Normal 2 3 2 5 5 2" xfId="2996"/>
    <cellStyle name="Normal 2 3 2 5 5 2 2" xfId="2997"/>
    <cellStyle name="Normal 2 3 2 5 5 2 3" xfId="2998"/>
    <cellStyle name="Normal 2 3 2 5 5 3" xfId="2999"/>
    <cellStyle name="Normal 2 3 2 5 5 3 2" xfId="3000"/>
    <cellStyle name="Normal 2 3 2 5 5 4" xfId="3001"/>
    <cellStyle name="Normal 2 3 2 5 6" xfId="3002"/>
    <cellStyle name="Normal 2 3 2 5 6 2" xfId="3003"/>
    <cellStyle name="Normal 2 3 2 5 6 2 2" xfId="3004"/>
    <cellStyle name="Normal 2 3 2 5 6 2 3" xfId="3005"/>
    <cellStyle name="Normal 2 3 2 5 6 3" xfId="3006"/>
    <cellStyle name="Normal 2 3 2 5 6 3 2" xfId="3007"/>
    <cellStyle name="Normal 2 3 2 5 6 4" xfId="3008"/>
    <cellStyle name="Normal 2 3 2 5 7" xfId="3009"/>
    <cellStyle name="Normal 2 3 2 5 7 2" xfId="3010"/>
    <cellStyle name="Normal 2 3 2 5 7 3" xfId="3011"/>
    <cellStyle name="Normal 2 3 2 5 8" xfId="3012"/>
    <cellStyle name="Normal 2 3 2 5 8 2" xfId="3013"/>
    <cellStyle name="Normal 2 3 2 5 9" xfId="3014"/>
    <cellStyle name="Normal 2 3 2 6" xfId="3015"/>
    <cellStyle name="Normal 2 3 2 6 2" xfId="3016"/>
    <cellStyle name="Normal 2 3 2 6 2 2" xfId="3017"/>
    <cellStyle name="Normal 2 3 2 6 2 2 2" xfId="3018"/>
    <cellStyle name="Normal 2 3 2 6 2 2 2 2" xfId="3019"/>
    <cellStyle name="Normal 2 3 2 6 2 2 2 2 2" xfId="3020"/>
    <cellStyle name="Normal 2 3 2 6 2 2 2 2 3" xfId="3021"/>
    <cellStyle name="Normal 2 3 2 6 2 2 2 3" xfId="3022"/>
    <cellStyle name="Normal 2 3 2 6 2 2 2 3 2" xfId="3023"/>
    <cellStyle name="Normal 2 3 2 6 2 2 2 4" xfId="3024"/>
    <cellStyle name="Normal 2 3 2 6 2 2 3" xfId="3025"/>
    <cellStyle name="Normal 2 3 2 6 2 2 3 2" xfId="3026"/>
    <cellStyle name="Normal 2 3 2 6 2 2 3 3" xfId="3027"/>
    <cellStyle name="Normal 2 3 2 6 2 2 4" xfId="3028"/>
    <cellStyle name="Normal 2 3 2 6 2 2 4 2" xfId="3029"/>
    <cellStyle name="Normal 2 3 2 6 2 2 5" xfId="3030"/>
    <cellStyle name="Normal 2 3 2 6 2 3" xfId="3031"/>
    <cellStyle name="Normal 2 3 2 6 2 3 2" xfId="3032"/>
    <cellStyle name="Normal 2 3 2 6 2 3 2 2" xfId="3033"/>
    <cellStyle name="Normal 2 3 2 6 2 3 2 2 2" xfId="3034"/>
    <cellStyle name="Normal 2 3 2 6 2 3 2 2 3" xfId="3035"/>
    <cellStyle name="Normal 2 3 2 6 2 3 2 3" xfId="3036"/>
    <cellStyle name="Normal 2 3 2 6 2 3 2 3 2" xfId="3037"/>
    <cellStyle name="Normal 2 3 2 6 2 3 2 4" xfId="3038"/>
    <cellStyle name="Normal 2 3 2 6 2 3 3" xfId="3039"/>
    <cellStyle name="Normal 2 3 2 6 2 3 3 2" xfId="3040"/>
    <cellStyle name="Normal 2 3 2 6 2 3 3 3" xfId="3041"/>
    <cellStyle name="Normal 2 3 2 6 2 3 4" xfId="3042"/>
    <cellStyle name="Normal 2 3 2 6 2 3 4 2" xfId="3043"/>
    <cellStyle name="Normal 2 3 2 6 2 3 5" xfId="3044"/>
    <cellStyle name="Normal 2 3 2 6 2 4" xfId="3045"/>
    <cellStyle name="Normal 2 3 2 6 2 4 2" xfId="3046"/>
    <cellStyle name="Normal 2 3 2 6 2 4 2 2" xfId="3047"/>
    <cellStyle name="Normal 2 3 2 6 2 4 2 3" xfId="3048"/>
    <cellStyle name="Normal 2 3 2 6 2 4 3" xfId="3049"/>
    <cellStyle name="Normal 2 3 2 6 2 4 3 2" xfId="3050"/>
    <cellStyle name="Normal 2 3 2 6 2 4 4" xfId="3051"/>
    <cellStyle name="Normal 2 3 2 6 2 5" xfId="3052"/>
    <cellStyle name="Normal 2 3 2 6 2 5 2" xfId="3053"/>
    <cellStyle name="Normal 2 3 2 6 2 5 2 2" xfId="3054"/>
    <cellStyle name="Normal 2 3 2 6 2 5 2 3" xfId="3055"/>
    <cellStyle name="Normal 2 3 2 6 2 5 3" xfId="3056"/>
    <cellStyle name="Normal 2 3 2 6 2 5 3 2" xfId="3057"/>
    <cellStyle name="Normal 2 3 2 6 2 5 4" xfId="3058"/>
    <cellStyle name="Normal 2 3 2 6 2 6" xfId="3059"/>
    <cellStyle name="Normal 2 3 2 6 2 6 2" xfId="3060"/>
    <cellStyle name="Normal 2 3 2 6 2 6 3" xfId="3061"/>
    <cellStyle name="Normal 2 3 2 6 2 7" xfId="3062"/>
    <cellStyle name="Normal 2 3 2 6 2 7 2" xfId="3063"/>
    <cellStyle name="Normal 2 3 2 6 2 8" xfId="3064"/>
    <cellStyle name="Normal 2 3 2 6 3" xfId="3065"/>
    <cellStyle name="Normal 2 3 2 6 3 2" xfId="3066"/>
    <cellStyle name="Normal 2 3 2 6 3 2 2" xfId="3067"/>
    <cellStyle name="Normal 2 3 2 6 3 2 2 2" xfId="3068"/>
    <cellStyle name="Normal 2 3 2 6 3 2 2 3" xfId="3069"/>
    <cellStyle name="Normal 2 3 2 6 3 2 3" xfId="3070"/>
    <cellStyle name="Normal 2 3 2 6 3 2 3 2" xfId="3071"/>
    <cellStyle name="Normal 2 3 2 6 3 2 4" xfId="3072"/>
    <cellStyle name="Normal 2 3 2 6 3 3" xfId="3073"/>
    <cellStyle name="Normal 2 3 2 6 3 3 2" xfId="3074"/>
    <cellStyle name="Normal 2 3 2 6 3 3 3" xfId="3075"/>
    <cellStyle name="Normal 2 3 2 6 3 4" xfId="3076"/>
    <cellStyle name="Normal 2 3 2 6 3 4 2" xfId="3077"/>
    <cellStyle name="Normal 2 3 2 6 3 5" xfId="3078"/>
    <cellStyle name="Normal 2 3 2 6 4" xfId="3079"/>
    <cellStyle name="Normal 2 3 2 6 4 2" xfId="3080"/>
    <cellStyle name="Normal 2 3 2 6 4 2 2" xfId="3081"/>
    <cellStyle name="Normal 2 3 2 6 4 2 2 2" xfId="3082"/>
    <cellStyle name="Normal 2 3 2 6 4 2 2 3" xfId="3083"/>
    <cellStyle name="Normal 2 3 2 6 4 2 3" xfId="3084"/>
    <cellStyle name="Normal 2 3 2 6 4 2 3 2" xfId="3085"/>
    <cellStyle name="Normal 2 3 2 6 4 2 4" xfId="3086"/>
    <cellStyle name="Normal 2 3 2 6 4 3" xfId="3087"/>
    <cellStyle name="Normal 2 3 2 6 4 3 2" xfId="3088"/>
    <cellStyle name="Normal 2 3 2 6 4 3 3" xfId="3089"/>
    <cellStyle name="Normal 2 3 2 6 4 4" xfId="3090"/>
    <cellStyle name="Normal 2 3 2 6 4 4 2" xfId="3091"/>
    <cellStyle name="Normal 2 3 2 6 4 5" xfId="3092"/>
    <cellStyle name="Normal 2 3 2 6 5" xfId="3093"/>
    <cellStyle name="Normal 2 3 2 6 5 2" xfId="3094"/>
    <cellStyle name="Normal 2 3 2 6 5 2 2" xfId="3095"/>
    <cellStyle name="Normal 2 3 2 6 5 2 3" xfId="3096"/>
    <cellStyle name="Normal 2 3 2 6 5 3" xfId="3097"/>
    <cellStyle name="Normal 2 3 2 6 5 3 2" xfId="3098"/>
    <cellStyle name="Normal 2 3 2 6 5 4" xfId="3099"/>
    <cellStyle name="Normal 2 3 2 6 6" xfId="3100"/>
    <cellStyle name="Normal 2 3 2 6 6 2" xfId="3101"/>
    <cellStyle name="Normal 2 3 2 6 6 2 2" xfId="3102"/>
    <cellStyle name="Normal 2 3 2 6 6 2 3" xfId="3103"/>
    <cellStyle name="Normal 2 3 2 6 6 3" xfId="3104"/>
    <cellStyle name="Normal 2 3 2 6 6 3 2" xfId="3105"/>
    <cellStyle name="Normal 2 3 2 6 6 4" xfId="3106"/>
    <cellStyle name="Normal 2 3 2 6 7" xfId="3107"/>
    <cellStyle name="Normal 2 3 2 6 7 2" xfId="3108"/>
    <cellStyle name="Normal 2 3 2 6 7 3" xfId="3109"/>
    <cellStyle name="Normal 2 3 2 6 8" xfId="3110"/>
    <cellStyle name="Normal 2 3 2 6 8 2" xfId="3111"/>
    <cellStyle name="Normal 2 3 2 6 9" xfId="3112"/>
    <cellStyle name="Normal 2 3 2 7" xfId="3113"/>
    <cellStyle name="Normal 2 3 2 7 2" xfId="3114"/>
    <cellStyle name="Normal 2 3 2 7 2 2" xfId="3115"/>
    <cellStyle name="Normal 2 3 2 7 2 2 2" xfId="3116"/>
    <cellStyle name="Normal 2 3 2 7 2 2 2 2" xfId="3117"/>
    <cellStyle name="Normal 2 3 2 7 2 2 2 3" xfId="3118"/>
    <cellStyle name="Normal 2 3 2 7 2 2 3" xfId="3119"/>
    <cellStyle name="Normal 2 3 2 7 2 2 3 2" xfId="3120"/>
    <cellStyle name="Normal 2 3 2 7 2 2 4" xfId="3121"/>
    <cellStyle name="Normal 2 3 2 7 2 3" xfId="3122"/>
    <cellStyle name="Normal 2 3 2 7 2 3 2" xfId="3123"/>
    <cellStyle name="Normal 2 3 2 7 2 3 3" xfId="3124"/>
    <cellStyle name="Normal 2 3 2 7 2 4" xfId="3125"/>
    <cellStyle name="Normal 2 3 2 7 2 4 2" xfId="3126"/>
    <cellStyle name="Normal 2 3 2 7 2 5" xfId="3127"/>
    <cellStyle name="Normal 2 3 2 7 3" xfId="3128"/>
    <cellStyle name="Normal 2 3 2 7 3 2" xfId="3129"/>
    <cellStyle name="Normal 2 3 2 7 3 2 2" xfId="3130"/>
    <cellStyle name="Normal 2 3 2 7 3 2 2 2" xfId="3131"/>
    <cellStyle name="Normal 2 3 2 7 3 2 2 3" xfId="3132"/>
    <cellStyle name="Normal 2 3 2 7 3 2 3" xfId="3133"/>
    <cellStyle name="Normal 2 3 2 7 3 2 3 2" xfId="3134"/>
    <cellStyle name="Normal 2 3 2 7 3 2 4" xfId="3135"/>
    <cellStyle name="Normal 2 3 2 7 3 3" xfId="3136"/>
    <cellStyle name="Normal 2 3 2 7 3 3 2" xfId="3137"/>
    <cellStyle name="Normal 2 3 2 7 3 3 3" xfId="3138"/>
    <cellStyle name="Normal 2 3 2 7 3 4" xfId="3139"/>
    <cellStyle name="Normal 2 3 2 7 3 4 2" xfId="3140"/>
    <cellStyle name="Normal 2 3 2 7 3 5" xfId="3141"/>
    <cellStyle name="Normal 2 3 2 7 4" xfId="3142"/>
    <cellStyle name="Normal 2 3 2 7 4 2" xfId="3143"/>
    <cellStyle name="Normal 2 3 2 7 4 2 2" xfId="3144"/>
    <cellStyle name="Normal 2 3 2 7 4 2 3" xfId="3145"/>
    <cellStyle name="Normal 2 3 2 7 4 3" xfId="3146"/>
    <cellStyle name="Normal 2 3 2 7 4 3 2" xfId="3147"/>
    <cellStyle name="Normal 2 3 2 7 4 4" xfId="3148"/>
    <cellStyle name="Normal 2 3 2 7 5" xfId="3149"/>
    <cellStyle name="Normal 2 3 2 7 5 2" xfId="3150"/>
    <cellStyle name="Normal 2 3 2 7 5 2 2" xfId="3151"/>
    <cellStyle name="Normal 2 3 2 7 5 2 3" xfId="3152"/>
    <cellStyle name="Normal 2 3 2 7 5 3" xfId="3153"/>
    <cellStyle name="Normal 2 3 2 7 5 3 2" xfId="3154"/>
    <cellStyle name="Normal 2 3 2 7 5 4" xfId="3155"/>
    <cellStyle name="Normal 2 3 2 7 6" xfId="3156"/>
    <cellStyle name="Normal 2 3 2 7 6 2" xfId="3157"/>
    <cellStyle name="Normal 2 3 2 7 6 3" xfId="3158"/>
    <cellStyle name="Normal 2 3 2 7 7" xfId="3159"/>
    <cellStyle name="Normal 2 3 2 7 7 2" xfId="3160"/>
    <cellStyle name="Normal 2 3 2 7 8" xfId="3161"/>
    <cellStyle name="Normal 2 3 2 8" xfId="3162"/>
    <cellStyle name="Normal 2 3 2 8 2" xfId="3163"/>
    <cellStyle name="Normal 2 3 2 8 2 2" xfId="3164"/>
    <cellStyle name="Normal 2 3 2 8 2 2 2" xfId="3165"/>
    <cellStyle name="Normal 2 3 2 8 2 2 3" xfId="3166"/>
    <cellStyle name="Normal 2 3 2 8 2 3" xfId="3167"/>
    <cellStyle name="Normal 2 3 2 8 2 3 2" xfId="3168"/>
    <cellStyle name="Normal 2 3 2 8 2 4" xfId="3169"/>
    <cellStyle name="Normal 2 3 2 8 3" xfId="3170"/>
    <cellStyle name="Normal 2 3 2 8 3 2" xfId="3171"/>
    <cellStyle name="Normal 2 3 2 8 3 3" xfId="3172"/>
    <cellStyle name="Normal 2 3 2 8 4" xfId="3173"/>
    <cellStyle name="Normal 2 3 2 8 4 2" xfId="3174"/>
    <cellStyle name="Normal 2 3 2 8 5" xfId="3175"/>
    <cellStyle name="Normal 2 3 2 9" xfId="3176"/>
    <cellStyle name="Normal 2 3 2 9 2" xfId="3177"/>
    <cellStyle name="Normal 2 3 2 9 2 2" xfId="3178"/>
    <cellStyle name="Normal 2 3 2 9 2 2 2" xfId="3179"/>
    <cellStyle name="Normal 2 3 2 9 2 2 3" xfId="3180"/>
    <cellStyle name="Normal 2 3 2 9 2 3" xfId="3181"/>
    <cellStyle name="Normal 2 3 2 9 2 3 2" xfId="3182"/>
    <cellStyle name="Normal 2 3 2 9 2 4" xfId="3183"/>
    <cellStyle name="Normal 2 3 2 9 3" xfId="3184"/>
    <cellStyle name="Normal 2 3 2 9 3 2" xfId="3185"/>
    <cellStyle name="Normal 2 3 2 9 3 3" xfId="3186"/>
    <cellStyle name="Normal 2 3 2 9 4" xfId="3187"/>
    <cellStyle name="Normal 2 3 2 9 4 2" xfId="3188"/>
    <cellStyle name="Normal 2 3 2 9 5" xfId="3189"/>
    <cellStyle name="Normal 2 3 3" xfId="3190"/>
    <cellStyle name="Normal 2 3 3 10" xfId="3191"/>
    <cellStyle name="Normal 2 3 3 10 2" xfId="3192"/>
    <cellStyle name="Normal 2 3 3 10 3" xfId="3193"/>
    <cellStyle name="Normal 2 3 3 11" xfId="3194"/>
    <cellStyle name="Normal 2 3 3 11 2" xfId="3195"/>
    <cellStyle name="Normal 2 3 3 12" xfId="3196"/>
    <cellStyle name="Normal 2 3 3 2" xfId="3197"/>
    <cellStyle name="Normal 2 3 3 2 10" xfId="3198"/>
    <cellStyle name="Normal 2 3 3 2 2" xfId="3199"/>
    <cellStyle name="Normal 2 3 3 2 2 2" xfId="3200"/>
    <cellStyle name="Normal 2 3 3 2 2 2 2" xfId="3201"/>
    <cellStyle name="Normal 2 3 3 2 2 2 2 2" xfId="3202"/>
    <cellStyle name="Normal 2 3 3 2 2 2 2 2 2" xfId="3203"/>
    <cellStyle name="Normal 2 3 3 2 2 2 2 2 2 2" xfId="3204"/>
    <cellStyle name="Normal 2 3 3 2 2 2 2 2 2 3" xfId="3205"/>
    <cellStyle name="Normal 2 3 3 2 2 2 2 2 3" xfId="3206"/>
    <cellStyle name="Normal 2 3 3 2 2 2 2 2 3 2" xfId="3207"/>
    <cellStyle name="Normal 2 3 3 2 2 2 2 2 4" xfId="3208"/>
    <cellStyle name="Normal 2 3 3 2 2 2 2 3" xfId="3209"/>
    <cellStyle name="Normal 2 3 3 2 2 2 2 3 2" xfId="3210"/>
    <cellStyle name="Normal 2 3 3 2 2 2 2 3 3" xfId="3211"/>
    <cellStyle name="Normal 2 3 3 2 2 2 2 4" xfId="3212"/>
    <cellStyle name="Normal 2 3 3 2 2 2 2 4 2" xfId="3213"/>
    <cellStyle name="Normal 2 3 3 2 2 2 2 5" xfId="3214"/>
    <cellStyle name="Normal 2 3 3 2 2 2 3" xfId="3215"/>
    <cellStyle name="Normal 2 3 3 2 2 2 3 2" xfId="3216"/>
    <cellStyle name="Normal 2 3 3 2 2 2 3 2 2" xfId="3217"/>
    <cellStyle name="Normal 2 3 3 2 2 2 3 2 2 2" xfId="3218"/>
    <cellStyle name="Normal 2 3 3 2 2 2 3 2 2 3" xfId="3219"/>
    <cellStyle name="Normal 2 3 3 2 2 2 3 2 3" xfId="3220"/>
    <cellStyle name="Normal 2 3 3 2 2 2 3 2 3 2" xfId="3221"/>
    <cellStyle name="Normal 2 3 3 2 2 2 3 2 4" xfId="3222"/>
    <cellStyle name="Normal 2 3 3 2 2 2 3 3" xfId="3223"/>
    <cellStyle name="Normal 2 3 3 2 2 2 3 3 2" xfId="3224"/>
    <cellStyle name="Normal 2 3 3 2 2 2 3 3 3" xfId="3225"/>
    <cellStyle name="Normal 2 3 3 2 2 2 3 4" xfId="3226"/>
    <cellStyle name="Normal 2 3 3 2 2 2 3 4 2" xfId="3227"/>
    <cellStyle name="Normal 2 3 3 2 2 2 3 5" xfId="3228"/>
    <cellStyle name="Normal 2 3 3 2 2 2 4" xfId="3229"/>
    <cellStyle name="Normal 2 3 3 2 2 2 4 2" xfId="3230"/>
    <cellStyle name="Normal 2 3 3 2 2 2 4 2 2" xfId="3231"/>
    <cellStyle name="Normal 2 3 3 2 2 2 4 2 3" xfId="3232"/>
    <cellStyle name="Normal 2 3 3 2 2 2 4 3" xfId="3233"/>
    <cellStyle name="Normal 2 3 3 2 2 2 4 3 2" xfId="3234"/>
    <cellStyle name="Normal 2 3 3 2 2 2 4 4" xfId="3235"/>
    <cellStyle name="Normal 2 3 3 2 2 2 5" xfId="3236"/>
    <cellStyle name="Normal 2 3 3 2 2 2 5 2" xfId="3237"/>
    <cellStyle name="Normal 2 3 3 2 2 2 5 2 2" xfId="3238"/>
    <cellStyle name="Normal 2 3 3 2 2 2 5 2 3" xfId="3239"/>
    <cellStyle name="Normal 2 3 3 2 2 2 5 3" xfId="3240"/>
    <cellStyle name="Normal 2 3 3 2 2 2 5 3 2" xfId="3241"/>
    <cellStyle name="Normal 2 3 3 2 2 2 5 4" xfId="3242"/>
    <cellStyle name="Normal 2 3 3 2 2 2 6" xfId="3243"/>
    <cellStyle name="Normal 2 3 3 2 2 2 6 2" xfId="3244"/>
    <cellStyle name="Normal 2 3 3 2 2 2 6 3" xfId="3245"/>
    <cellStyle name="Normal 2 3 3 2 2 2 7" xfId="3246"/>
    <cellStyle name="Normal 2 3 3 2 2 2 7 2" xfId="3247"/>
    <cellStyle name="Normal 2 3 3 2 2 2 8" xfId="3248"/>
    <cellStyle name="Normal 2 3 3 2 2 3" xfId="3249"/>
    <cellStyle name="Normal 2 3 3 2 2 3 2" xfId="3250"/>
    <cellStyle name="Normal 2 3 3 2 2 3 2 2" xfId="3251"/>
    <cellStyle name="Normal 2 3 3 2 2 3 2 2 2" xfId="3252"/>
    <cellStyle name="Normal 2 3 3 2 2 3 2 2 3" xfId="3253"/>
    <cellStyle name="Normal 2 3 3 2 2 3 2 3" xfId="3254"/>
    <cellStyle name="Normal 2 3 3 2 2 3 2 3 2" xfId="3255"/>
    <cellStyle name="Normal 2 3 3 2 2 3 2 4" xfId="3256"/>
    <cellStyle name="Normal 2 3 3 2 2 3 3" xfId="3257"/>
    <cellStyle name="Normal 2 3 3 2 2 3 3 2" xfId="3258"/>
    <cellStyle name="Normal 2 3 3 2 2 3 3 3" xfId="3259"/>
    <cellStyle name="Normal 2 3 3 2 2 3 4" xfId="3260"/>
    <cellStyle name="Normal 2 3 3 2 2 3 4 2" xfId="3261"/>
    <cellStyle name="Normal 2 3 3 2 2 3 5" xfId="3262"/>
    <cellStyle name="Normal 2 3 3 2 2 4" xfId="3263"/>
    <cellStyle name="Normal 2 3 3 2 2 4 2" xfId="3264"/>
    <cellStyle name="Normal 2 3 3 2 2 4 2 2" xfId="3265"/>
    <cellStyle name="Normal 2 3 3 2 2 4 2 2 2" xfId="3266"/>
    <cellStyle name="Normal 2 3 3 2 2 4 2 2 3" xfId="3267"/>
    <cellStyle name="Normal 2 3 3 2 2 4 2 3" xfId="3268"/>
    <cellStyle name="Normal 2 3 3 2 2 4 2 3 2" xfId="3269"/>
    <cellStyle name="Normal 2 3 3 2 2 4 2 4" xfId="3270"/>
    <cellStyle name="Normal 2 3 3 2 2 4 3" xfId="3271"/>
    <cellStyle name="Normal 2 3 3 2 2 4 3 2" xfId="3272"/>
    <cellStyle name="Normal 2 3 3 2 2 4 3 3" xfId="3273"/>
    <cellStyle name="Normal 2 3 3 2 2 4 4" xfId="3274"/>
    <cellStyle name="Normal 2 3 3 2 2 4 4 2" xfId="3275"/>
    <cellStyle name="Normal 2 3 3 2 2 4 5" xfId="3276"/>
    <cellStyle name="Normal 2 3 3 2 2 5" xfId="3277"/>
    <cellStyle name="Normal 2 3 3 2 2 5 2" xfId="3278"/>
    <cellStyle name="Normal 2 3 3 2 2 5 2 2" xfId="3279"/>
    <cellStyle name="Normal 2 3 3 2 2 5 2 3" xfId="3280"/>
    <cellStyle name="Normal 2 3 3 2 2 5 3" xfId="3281"/>
    <cellStyle name="Normal 2 3 3 2 2 5 3 2" xfId="3282"/>
    <cellStyle name="Normal 2 3 3 2 2 5 4" xfId="3283"/>
    <cellStyle name="Normal 2 3 3 2 2 6" xfId="3284"/>
    <cellStyle name="Normal 2 3 3 2 2 6 2" xfId="3285"/>
    <cellStyle name="Normal 2 3 3 2 2 6 2 2" xfId="3286"/>
    <cellStyle name="Normal 2 3 3 2 2 6 2 3" xfId="3287"/>
    <cellStyle name="Normal 2 3 3 2 2 6 3" xfId="3288"/>
    <cellStyle name="Normal 2 3 3 2 2 6 3 2" xfId="3289"/>
    <cellStyle name="Normal 2 3 3 2 2 6 4" xfId="3290"/>
    <cellStyle name="Normal 2 3 3 2 2 7" xfId="3291"/>
    <cellStyle name="Normal 2 3 3 2 2 7 2" xfId="3292"/>
    <cellStyle name="Normal 2 3 3 2 2 7 3" xfId="3293"/>
    <cellStyle name="Normal 2 3 3 2 2 8" xfId="3294"/>
    <cellStyle name="Normal 2 3 3 2 2 8 2" xfId="3295"/>
    <cellStyle name="Normal 2 3 3 2 2 9" xfId="3296"/>
    <cellStyle name="Normal 2 3 3 2 3" xfId="3297"/>
    <cellStyle name="Normal 2 3 3 2 3 2" xfId="3298"/>
    <cellStyle name="Normal 2 3 3 2 3 2 2" xfId="3299"/>
    <cellStyle name="Normal 2 3 3 2 3 2 2 2" xfId="3300"/>
    <cellStyle name="Normal 2 3 3 2 3 2 2 2 2" xfId="3301"/>
    <cellStyle name="Normal 2 3 3 2 3 2 2 2 3" xfId="3302"/>
    <cellStyle name="Normal 2 3 3 2 3 2 2 3" xfId="3303"/>
    <cellStyle name="Normal 2 3 3 2 3 2 2 3 2" xfId="3304"/>
    <cellStyle name="Normal 2 3 3 2 3 2 2 4" xfId="3305"/>
    <cellStyle name="Normal 2 3 3 2 3 2 3" xfId="3306"/>
    <cellStyle name="Normal 2 3 3 2 3 2 3 2" xfId="3307"/>
    <cellStyle name="Normal 2 3 3 2 3 2 3 3" xfId="3308"/>
    <cellStyle name="Normal 2 3 3 2 3 2 4" xfId="3309"/>
    <cellStyle name="Normal 2 3 3 2 3 2 4 2" xfId="3310"/>
    <cellStyle name="Normal 2 3 3 2 3 2 5" xfId="3311"/>
    <cellStyle name="Normal 2 3 3 2 3 3" xfId="3312"/>
    <cellStyle name="Normal 2 3 3 2 3 3 2" xfId="3313"/>
    <cellStyle name="Normal 2 3 3 2 3 3 2 2" xfId="3314"/>
    <cellStyle name="Normal 2 3 3 2 3 3 2 2 2" xfId="3315"/>
    <cellStyle name="Normal 2 3 3 2 3 3 2 2 3" xfId="3316"/>
    <cellStyle name="Normal 2 3 3 2 3 3 2 3" xfId="3317"/>
    <cellStyle name="Normal 2 3 3 2 3 3 2 3 2" xfId="3318"/>
    <cellStyle name="Normal 2 3 3 2 3 3 2 4" xfId="3319"/>
    <cellStyle name="Normal 2 3 3 2 3 3 3" xfId="3320"/>
    <cellStyle name="Normal 2 3 3 2 3 3 3 2" xfId="3321"/>
    <cellStyle name="Normal 2 3 3 2 3 3 3 3" xfId="3322"/>
    <cellStyle name="Normal 2 3 3 2 3 3 4" xfId="3323"/>
    <cellStyle name="Normal 2 3 3 2 3 3 4 2" xfId="3324"/>
    <cellStyle name="Normal 2 3 3 2 3 3 5" xfId="3325"/>
    <cellStyle name="Normal 2 3 3 2 3 4" xfId="3326"/>
    <cellStyle name="Normal 2 3 3 2 3 4 2" xfId="3327"/>
    <cellStyle name="Normal 2 3 3 2 3 4 2 2" xfId="3328"/>
    <cellStyle name="Normal 2 3 3 2 3 4 2 3" xfId="3329"/>
    <cellStyle name="Normal 2 3 3 2 3 4 3" xfId="3330"/>
    <cellStyle name="Normal 2 3 3 2 3 4 3 2" xfId="3331"/>
    <cellStyle name="Normal 2 3 3 2 3 4 4" xfId="3332"/>
    <cellStyle name="Normal 2 3 3 2 3 5" xfId="3333"/>
    <cellStyle name="Normal 2 3 3 2 3 5 2" xfId="3334"/>
    <cellStyle name="Normal 2 3 3 2 3 5 2 2" xfId="3335"/>
    <cellStyle name="Normal 2 3 3 2 3 5 2 3" xfId="3336"/>
    <cellStyle name="Normal 2 3 3 2 3 5 3" xfId="3337"/>
    <cellStyle name="Normal 2 3 3 2 3 5 3 2" xfId="3338"/>
    <cellStyle name="Normal 2 3 3 2 3 5 4" xfId="3339"/>
    <cellStyle name="Normal 2 3 3 2 3 6" xfId="3340"/>
    <cellStyle name="Normal 2 3 3 2 3 6 2" xfId="3341"/>
    <cellStyle name="Normal 2 3 3 2 3 6 3" xfId="3342"/>
    <cellStyle name="Normal 2 3 3 2 3 7" xfId="3343"/>
    <cellStyle name="Normal 2 3 3 2 3 7 2" xfId="3344"/>
    <cellStyle name="Normal 2 3 3 2 3 8" xfId="3345"/>
    <cellStyle name="Normal 2 3 3 2 4" xfId="3346"/>
    <cellStyle name="Normal 2 3 3 2 4 2" xfId="3347"/>
    <cellStyle name="Normal 2 3 3 2 4 2 2" xfId="3348"/>
    <cellStyle name="Normal 2 3 3 2 4 2 2 2" xfId="3349"/>
    <cellStyle name="Normal 2 3 3 2 4 2 2 3" xfId="3350"/>
    <cellStyle name="Normal 2 3 3 2 4 2 3" xfId="3351"/>
    <cellStyle name="Normal 2 3 3 2 4 2 3 2" xfId="3352"/>
    <cellStyle name="Normal 2 3 3 2 4 2 4" xfId="3353"/>
    <cellStyle name="Normal 2 3 3 2 4 3" xfId="3354"/>
    <cellStyle name="Normal 2 3 3 2 4 3 2" xfId="3355"/>
    <cellStyle name="Normal 2 3 3 2 4 3 3" xfId="3356"/>
    <cellStyle name="Normal 2 3 3 2 4 4" xfId="3357"/>
    <cellStyle name="Normal 2 3 3 2 4 4 2" xfId="3358"/>
    <cellStyle name="Normal 2 3 3 2 4 5" xfId="3359"/>
    <cellStyle name="Normal 2 3 3 2 5" xfId="3360"/>
    <cellStyle name="Normal 2 3 3 2 5 2" xfId="3361"/>
    <cellStyle name="Normal 2 3 3 2 5 2 2" xfId="3362"/>
    <cellStyle name="Normal 2 3 3 2 5 2 2 2" xfId="3363"/>
    <cellStyle name="Normal 2 3 3 2 5 2 2 3" xfId="3364"/>
    <cellStyle name="Normal 2 3 3 2 5 2 3" xfId="3365"/>
    <cellStyle name="Normal 2 3 3 2 5 2 3 2" xfId="3366"/>
    <cellStyle name="Normal 2 3 3 2 5 2 4" xfId="3367"/>
    <cellStyle name="Normal 2 3 3 2 5 3" xfId="3368"/>
    <cellStyle name="Normal 2 3 3 2 5 3 2" xfId="3369"/>
    <cellStyle name="Normal 2 3 3 2 5 3 3" xfId="3370"/>
    <cellStyle name="Normal 2 3 3 2 5 4" xfId="3371"/>
    <cellStyle name="Normal 2 3 3 2 5 4 2" xfId="3372"/>
    <cellStyle name="Normal 2 3 3 2 5 5" xfId="3373"/>
    <cellStyle name="Normal 2 3 3 2 6" xfId="3374"/>
    <cellStyle name="Normal 2 3 3 2 6 2" xfId="3375"/>
    <cellStyle name="Normal 2 3 3 2 6 2 2" xfId="3376"/>
    <cellStyle name="Normal 2 3 3 2 6 2 3" xfId="3377"/>
    <cellStyle name="Normal 2 3 3 2 6 3" xfId="3378"/>
    <cellStyle name="Normal 2 3 3 2 6 3 2" xfId="3379"/>
    <cellStyle name="Normal 2 3 3 2 6 4" xfId="3380"/>
    <cellStyle name="Normal 2 3 3 2 7" xfId="3381"/>
    <cellStyle name="Normal 2 3 3 2 7 2" xfId="3382"/>
    <cellStyle name="Normal 2 3 3 2 7 2 2" xfId="3383"/>
    <cellStyle name="Normal 2 3 3 2 7 2 3" xfId="3384"/>
    <cellStyle name="Normal 2 3 3 2 7 3" xfId="3385"/>
    <cellStyle name="Normal 2 3 3 2 7 3 2" xfId="3386"/>
    <cellStyle name="Normal 2 3 3 2 7 4" xfId="3387"/>
    <cellStyle name="Normal 2 3 3 2 8" xfId="3388"/>
    <cellStyle name="Normal 2 3 3 2 8 2" xfId="3389"/>
    <cellStyle name="Normal 2 3 3 2 8 3" xfId="3390"/>
    <cellStyle name="Normal 2 3 3 2 9" xfId="3391"/>
    <cellStyle name="Normal 2 3 3 2 9 2" xfId="3392"/>
    <cellStyle name="Normal 2 3 3 3" xfId="3393"/>
    <cellStyle name="Normal 2 3 3 3 2" xfId="3394"/>
    <cellStyle name="Normal 2 3 3 3 2 2" xfId="3395"/>
    <cellStyle name="Normal 2 3 3 3 2 2 2" xfId="3396"/>
    <cellStyle name="Normal 2 3 3 3 2 2 2 2" xfId="3397"/>
    <cellStyle name="Normal 2 3 3 3 2 2 2 2 2" xfId="3398"/>
    <cellStyle name="Normal 2 3 3 3 2 2 2 2 3" xfId="3399"/>
    <cellStyle name="Normal 2 3 3 3 2 2 2 3" xfId="3400"/>
    <cellStyle name="Normal 2 3 3 3 2 2 2 3 2" xfId="3401"/>
    <cellStyle name="Normal 2 3 3 3 2 2 2 4" xfId="3402"/>
    <cellStyle name="Normal 2 3 3 3 2 2 3" xfId="3403"/>
    <cellStyle name="Normal 2 3 3 3 2 2 3 2" xfId="3404"/>
    <cellStyle name="Normal 2 3 3 3 2 2 3 3" xfId="3405"/>
    <cellStyle name="Normal 2 3 3 3 2 2 4" xfId="3406"/>
    <cellStyle name="Normal 2 3 3 3 2 2 4 2" xfId="3407"/>
    <cellStyle name="Normal 2 3 3 3 2 2 5" xfId="3408"/>
    <cellStyle name="Normal 2 3 3 3 2 3" xfId="3409"/>
    <cellStyle name="Normal 2 3 3 3 2 3 2" xfId="3410"/>
    <cellStyle name="Normal 2 3 3 3 2 3 2 2" xfId="3411"/>
    <cellStyle name="Normal 2 3 3 3 2 3 2 2 2" xfId="3412"/>
    <cellStyle name="Normal 2 3 3 3 2 3 2 2 3" xfId="3413"/>
    <cellStyle name="Normal 2 3 3 3 2 3 2 3" xfId="3414"/>
    <cellStyle name="Normal 2 3 3 3 2 3 2 3 2" xfId="3415"/>
    <cellStyle name="Normal 2 3 3 3 2 3 2 4" xfId="3416"/>
    <cellStyle name="Normal 2 3 3 3 2 3 3" xfId="3417"/>
    <cellStyle name="Normal 2 3 3 3 2 3 3 2" xfId="3418"/>
    <cellStyle name="Normal 2 3 3 3 2 3 3 3" xfId="3419"/>
    <cellStyle name="Normal 2 3 3 3 2 3 4" xfId="3420"/>
    <cellStyle name="Normal 2 3 3 3 2 3 4 2" xfId="3421"/>
    <cellStyle name="Normal 2 3 3 3 2 3 5" xfId="3422"/>
    <cellStyle name="Normal 2 3 3 3 2 4" xfId="3423"/>
    <cellStyle name="Normal 2 3 3 3 2 4 2" xfId="3424"/>
    <cellStyle name="Normal 2 3 3 3 2 4 2 2" xfId="3425"/>
    <cellStyle name="Normal 2 3 3 3 2 4 2 3" xfId="3426"/>
    <cellStyle name="Normal 2 3 3 3 2 4 3" xfId="3427"/>
    <cellStyle name="Normal 2 3 3 3 2 4 3 2" xfId="3428"/>
    <cellStyle name="Normal 2 3 3 3 2 4 4" xfId="3429"/>
    <cellStyle name="Normal 2 3 3 3 2 5" xfId="3430"/>
    <cellStyle name="Normal 2 3 3 3 2 5 2" xfId="3431"/>
    <cellStyle name="Normal 2 3 3 3 2 5 2 2" xfId="3432"/>
    <cellStyle name="Normal 2 3 3 3 2 5 2 3" xfId="3433"/>
    <cellStyle name="Normal 2 3 3 3 2 5 3" xfId="3434"/>
    <cellStyle name="Normal 2 3 3 3 2 5 3 2" xfId="3435"/>
    <cellStyle name="Normal 2 3 3 3 2 5 4" xfId="3436"/>
    <cellStyle name="Normal 2 3 3 3 2 6" xfId="3437"/>
    <cellStyle name="Normal 2 3 3 3 2 6 2" xfId="3438"/>
    <cellStyle name="Normal 2 3 3 3 2 6 3" xfId="3439"/>
    <cellStyle name="Normal 2 3 3 3 2 7" xfId="3440"/>
    <cellStyle name="Normal 2 3 3 3 2 7 2" xfId="3441"/>
    <cellStyle name="Normal 2 3 3 3 2 8" xfId="3442"/>
    <cellStyle name="Normal 2 3 3 3 3" xfId="3443"/>
    <cellStyle name="Normal 2 3 3 3 3 2" xfId="3444"/>
    <cellStyle name="Normal 2 3 3 3 3 2 2" xfId="3445"/>
    <cellStyle name="Normal 2 3 3 3 3 2 2 2" xfId="3446"/>
    <cellStyle name="Normal 2 3 3 3 3 2 2 3" xfId="3447"/>
    <cellStyle name="Normal 2 3 3 3 3 2 3" xfId="3448"/>
    <cellStyle name="Normal 2 3 3 3 3 2 3 2" xfId="3449"/>
    <cellStyle name="Normal 2 3 3 3 3 2 4" xfId="3450"/>
    <cellStyle name="Normal 2 3 3 3 3 3" xfId="3451"/>
    <cellStyle name="Normal 2 3 3 3 3 3 2" xfId="3452"/>
    <cellStyle name="Normal 2 3 3 3 3 3 3" xfId="3453"/>
    <cellStyle name="Normal 2 3 3 3 3 4" xfId="3454"/>
    <cellStyle name="Normal 2 3 3 3 3 4 2" xfId="3455"/>
    <cellStyle name="Normal 2 3 3 3 3 5" xfId="3456"/>
    <cellStyle name="Normal 2 3 3 3 4" xfId="3457"/>
    <cellStyle name="Normal 2 3 3 3 4 2" xfId="3458"/>
    <cellStyle name="Normal 2 3 3 3 4 2 2" xfId="3459"/>
    <cellStyle name="Normal 2 3 3 3 4 2 2 2" xfId="3460"/>
    <cellStyle name="Normal 2 3 3 3 4 2 2 3" xfId="3461"/>
    <cellStyle name="Normal 2 3 3 3 4 2 3" xfId="3462"/>
    <cellStyle name="Normal 2 3 3 3 4 2 3 2" xfId="3463"/>
    <cellStyle name="Normal 2 3 3 3 4 2 4" xfId="3464"/>
    <cellStyle name="Normal 2 3 3 3 4 3" xfId="3465"/>
    <cellStyle name="Normal 2 3 3 3 4 3 2" xfId="3466"/>
    <cellStyle name="Normal 2 3 3 3 4 3 3" xfId="3467"/>
    <cellStyle name="Normal 2 3 3 3 4 4" xfId="3468"/>
    <cellStyle name="Normal 2 3 3 3 4 4 2" xfId="3469"/>
    <cellStyle name="Normal 2 3 3 3 4 5" xfId="3470"/>
    <cellStyle name="Normal 2 3 3 3 5" xfId="3471"/>
    <cellStyle name="Normal 2 3 3 3 5 2" xfId="3472"/>
    <cellStyle name="Normal 2 3 3 3 5 2 2" xfId="3473"/>
    <cellStyle name="Normal 2 3 3 3 5 2 3" xfId="3474"/>
    <cellStyle name="Normal 2 3 3 3 5 3" xfId="3475"/>
    <cellStyle name="Normal 2 3 3 3 5 3 2" xfId="3476"/>
    <cellStyle name="Normal 2 3 3 3 5 4" xfId="3477"/>
    <cellStyle name="Normal 2 3 3 3 6" xfId="3478"/>
    <cellStyle name="Normal 2 3 3 3 6 2" xfId="3479"/>
    <cellStyle name="Normal 2 3 3 3 6 2 2" xfId="3480"/>
    <cellStyle name="Normal 2 3 3 3 6 2 3" xfId="3481"/>
    <cellStyle name="Normal 2 3 3 3 6 3" xfId="3482"/>
    <cellStyle name="Normal 2 3 3 3 6 3 2" xfId="3483"/>
    <cellStyle name="Normal 2 3 3 3 6 4" xfId="3484"/>
    <cellStyle name="Normal 2 3 3 3 7" xfId="3485"/>
    <cellStyle name="Normal 2 3 3 3 7 2" xfId="3486"/>
    <cellStyle name="Normal 2 3 3 3 7 3" xfId="3487"/>
    <cellStyle name="Normal 2 3 3 3 8" xfId="3488"/>
    <cellStyle name="Normal 2 3 3 3 8 2" xfId="3489"/>
    <cellStyle name="Normal 2 3 3 3 9" xfId="3490"/>
    <cellStyle name="Normal 2 3 3 4" xfId="3491"/>
    <cellStyle name="Normal 2 3 3 4 2" xfId="3492"/>
    <cellStyle name="Normal 2 3 3 4 2 2" xfId="3493"/>
    <cellStyle name="Normal 2 3 3 4 2 2 2" xfId="3494"/>
    <cellStyle name="Normal 2 3 3 4 2 2 2 2" xfId="3495"/>
    <cellStyle name="Normal 2 3 3 4 2 2 2 2 2" xfId="3496"/>
    <cellStyle name="Normal 2 3 3 4 2 2 2 2 3" xfId="3497"/>
    <cellStyle name="Normal 2 3 3 4 2 2 2 3" xfId="3498"/>
    <cellStyle name="Normal 2 3 3 4 2 2 2 3 2" xfId="3499"/>
    <cellStyle name="Normal 2 3 3 4 2 2 2 4" xfId="3500"/>
    <cellStyle name="Normal 2 3 3 4 2 2 3" xfId="3501"/>
    <cellStyle name="Normal 2 3 3 4 2 2 3 2" xfId="3502"/>
    <cellStyle name="Normal 2 3 3 4 2 2 3 3" xfId="3503"/>
    <cellStyle name="Normal 2 3 3 4 2 2 4" xfId="3504"/>
    <cellStyle name="Normal 2 3 3 4 2 2 4 2" xfId="3505"/>
    <cellStyle name="Normal 2 3 3 4 2 2 5" xfId="3506"/>
    <cellStyle name="Normal 2 3 3 4 2 3" xfId="3507"/>
    <cellStyle name="Normal 2 3 3 4 2 3 2" xfId="3508"/>
    <cellStyle name="Normal 2 3 3 4 2 3 2 2" xfId="3509"/>
    <cellStyle name="Normal 2 3 3 4 2 3 2 2 2" xfId="3510"/>
    <cellStyle name="Normal 2 3 3 4 2 3 2 2 3" xfId="3511"/>
    <cellStyle name="Normal 2 3 3 4 2 3 2 3" xfId="3512"/>
    <cellStyle name="Normal 2 3 3 4 2 3 2 3 2" xfId="3513"/>
    <cellStyle name="Normal 2 3 3 4 2 3 2 4" xfId="3514"/>
    <cellStyle name="Normal 2 3 3 4 2 3 3" xfId="3515"/>
    <cellStyle name="Normal 2 3 3 4 2 3 3 2" xfId="3516"/>
    <cellStyle name="Normal 2 3 3 4 2 3 3 3" xfId="3517"/>
    <cellStyle name="Normal 2 3 3 4 2 3 4" xfId="3518"/>
    <cellStyle name="Normal 2 3 3 4 2 3 4 2" xfId="3519"/>
    <cellStyle name="Normal 2 3 3 4 2 3 5" xfId="3520"/>
    <cellStyle name="Normal 2 3 3 4 2 4" xfId="3521"/>
    <cellStyle name="Normal 2 3 3 4 2 4 2" xfId="3522"/>
    <cellStyle name="Normal 2 3 3 4 2 4 2 2" xfId="3523"/>
    <cellStyle name="Normal 2 3 3 4 2 4 2 3" xfId="3524"/>
    <cellStyle name="Normal 2 3 3 4 2 4 3" xfId="3525"/>
    <cellStyle name="Normal 2 3 3 4 2 4 3 2" xfId="3526"/>
    <cellStyle name="Normal 2 3 3 4 2 4 4" xfId="3527"/>
    <cellStyle name="Normal 2 3 3 4 2 5" xfId="3528"/>
    <cellStyle name="Normal 2 3 3 4 2 5 2" xfId="3529"/>
    <cellStyle name="Normal 2 3 3 4 2 5 2 2" xfId="3530"/>
    <cellStyle name="Normal 2 3 3 4 2 5 2 3" xfId="3531"/>
    <cellStyle name="Normal 2 3 3 4 2 5 3" xfId="3532"/>
    <cellStyle name="Normal 2 3 3 4 2 5 3 2" xfId="3533"/>
    <cellStyle name="Normal 2 3 3 4 2 5 4" xfId="3534"/>
    <cellStyle name="Normal 2 3 3 4 2 6" xfId="3535"/>
    <cellStyle name="Normal 2 3 3 4 2 6 2" xfId="3536"/>
    <cellStyle name="Normal 2 3 3 4 2 6 3" xfId="3537"/>
    <cellStyle name="Normal 2 3 3 4 2 7" xfId="3538"/>
    <cellStyle name="Normal 2 3 3 4 2 7 2" xfId="3539"/>
    <cellStyle name="Normal 2 3 3 4 2 8" xfId="3540"/>
    <cellStyle name="Normal 2 3 3 4 3" xfId="3541"/>
    <cellStyle name="Normal 2 3 3 4 3 2" xfId="3542"/>
    <cellStyle name="Normal 2 3 3 4 3 2 2" xfId="3543"/>
    <cellStyle name="Normal 2 3 3 4 3 2 2 2" xfId="3544"/>
    <cellStyle name="Normal 2 3 3 4 3 2 2 3" xfId="3545"/>
    <cellStyle name="Normal 2 3 3 4 3 2 3" xfId="3546"/>
    <cellStyle name="Normal 2 3 3 4 3 2 3 2" xfId="3547"/>
    <cellStyle name="Normal 2 3 3 4 3 2 4" xfId="3548"/>
    <cellStyle name="Normal 2 3 3 4 3 3" xfId="3549"/>
    <cellStyle name="Normal 2 3 3 4 3 3 2" xfId="3550"/>
    <cellStyle name="Normal 2 3 3 4 3 3 3" xfId="3551"/>
    <cellStyle name="Normal 2 3 3 4 3 4" xfId="3552"/>
    <cellStyle name="Normal 2 3 3 4 3 4 2" xfId="3553"/>
    <cellStyle name="Normal 2 3 3 4 3 5" xfId="3554"/>
    <cellStyle name="Normal 2 3 3 4 4" xfId="3555"/>
    <cellStyle name="Normal 2 3 3 4 4 2" xfId="3556"/>
    <cellStyle name="Normal 2 3 3 4 4 2 2" xfId="3557"/>
    <cellStyle name="Normal 2 3 3 4 4 2 2 2" xfId="3558"/>
    <cellStyle name="Normal 2 3 3 4 4 2 2 3" xfId="3559"/>
    <cellStyle name="Normal 2 3 3 4 4 2 3" xfId="3560"/>
    <cellStyle name="Normal 2 3 3 4 4 2 3 2" xfId="3561"/>
    <cellStyle name="Normal 2 3 3 4 4 2 4" xfId="3562"/>
    <cellStyle name="Normal 2 3 3 4 4 3" xfId="3563"/>
    <cellStyle name="Normal 2 3 3 4 4 3 2" xfId="3564"/>
    <cellStyle name="Normal 2 3 3 4 4 3 3" xfId="3565"/>
    <cellStyle name="Normal 2 3 3 4 4 4" xfId="3566"/>
    <cellStyle name="Normal 2 3 3 4 4 4 2" xfId="3567"/>
    <cellStyle name="Normal 2 3 3 4 4 5" xfId="3568"/>
    <cellStyle name="Normal 2 3 3 4 5" xfId="3569"/>
    <cellStyle name="Normal 2 3 3 4 5 2" xfId="3570"/>
    <cellStyle name="Normal 2 3 3 4 5 2 2" xfId="3571"/>
    <cellStyle name="Normal 2 3 3 4 5 2 3" xfId="3572"/>
    <cellStyle name="Normal 2 3 3 4 5 3" xfId="3573"/>
    <cellStyle name="Normal 2 3 3 4 5 3 2" xfId="3574"/>
    <cellStyle name="Normal 2 3 3 4 5 4" xfId="3575"/>
    <cellStyle name="Normal 2 3 3 4 6" xfId="3576"/>
    <cellStyle name="Normal 2 3 3 4 6 2" xfId="3577"/>
    <cellStyle name="Normal 2 3 3 4 6 2 2" xfId="3578"/>
    <cellStyle name="Normal 2 3 3 4 6 2 3" xfId="3579"/>
    <cellStyle name="Normal 2 3 3 4 6 3" xfId="3580"/>
    <cellStyle name="Normal 2 3 3 4 6 3 2" xfId="3581"/>
    <cellStyle name="Normal 2 3 3 4 6 4" xfId="3582"/>
    <cellStyle name="Normal 2 3 3 4 7" xfId="3583"/>
    <cellStyle name="Normal 2 3 3 4 7 2" xfId="3584"/>
    <cellStyle name="Normal 2 3 3 4 7 3" xfId="3585"/>
    <cellStyle name="Normal 2 3 3 4 8" xfId="3586"/>
    <cellStyle name="Normal 2 3 3 4 8 2" xfId="3587"/>
    <cellStyle name="Normal 2 3 3 4 9" xfId="3588"/>
    <cellStyle name="Normal 2 3 3 5" xfId="3589"/>
    <cellStyle name="Normal 2 3 3 5 2" xfId="3590"/>
    <cellStyle name="Normal 2 3 3 5 2 2" xfId="3591"/>
    <cellStyle name="Normal 2 3 3 5 2 2 2" xfId="3592"/>
    <cellStyle name="Normal 2 3 3 5 2 2 2 2" xfId="3593"/>
    <cellStyle name="Normal 2 3 3 5 2 2 2 3" xfId="3594"/>
    <cellStyle name="Normal 2 3 3 5 2 2 3" xfId="3595"/>
    <cellStyle name="Normal 2 3 3 5 2 2 3 2" xfId="3596"/>
    <cellStyle name="Normal 2 3 3 5 2 2 4" xfId="3597"/>
    <cellStyle name="Normal 2 3 3 5 2 3" xfId="3598"/>
    <cellStyle name="Normal 2 3 3 5 2 3 2" xfId="3599"/>
    <cellStyle name="Normal 2 3 3 5 2 3 3" xfId="3600"/>
    <cellStyle name="Normal 2 3 3 5 2 4" xfId="3601"/>
    <cellStyle name="Normal 2 3 3 5 2 4 2" xfId="3602"/>
    <cellStyle name="Normal 2 3 3 5 2 5" xfId="3603"/>
    <cellStyle name="Normal 2 3 3 5 3" xfId="3604"/>
    <cellStyle name="Normal 2 3 3 5 3 2" xfId="3605"/>
    <cellStyle name="Normal 2 3 3 5 3 2 2" xfId="3606"/>
    <cellStyle name="Normal 2 3 3 5 3 2 2 2" xfId="3607"/>
    <cellStyle name="Normal 2 3 3 5 3 2 2 3" xfId="3608"/>
    <cellStyle name="Normal 2 3 3 5 3 2 3" xfId="3609"/>
    <cellStyle name="Normal 2 3 3 5 3 2 3 2" xfId="3610"/>
    <cellStyle name="Normal 2 3 3 5 3 2 4" xfId="3611"/>
    <cellStyle name="Normal 2 3 3 5 3 3" xfId="3612"/>
    <cellStyle name="Normal 2 3 3 5 3 3 2" xfId="3613"/>
    <cellStyle name="Normal 2 3 3 5 3 3 3" xfId="3614"/>
    <cellStyle name="Normal 2 3 3 5 3 4" xfId="3615"/>
    <cellStyle name="Normal 2 3 3 5 3 4 2" xfId="3616"/>
    <cellStyle name="Normal 2 3 3 5 3 5" xfId="3617"/>
    <cellStyle name="Normal 2 3 3 5 4" xfId="3618"/>
    <cellStyle name="Normal 2 3 3 5 4 2" xfId="3619"/>
    <cellStyle name="Normal 2 3 3 5 4 2 2" xfId="3620"/>
    <cellStyle name="Normal 2 3 3 5 4 2 3" xfId="3621"/>
    <cellStyle name="Normal 2 3 3 5 4 3" xfId="3622"/>
    <cellStyle name="Normal 2 3 3 5 4 3 2" xfId="3623"/>
    <cellStyle name="Normal 2 3 3 5 4 4" xfId="3624"/>
    <cellStyle name="Normal 2 3 3 5 5" xfId="3625"/>
    <cellStyle name="Normal 2 3 3 5 5 2" xfId="3626"/>
    <cellStyle name="Normal 2 3 3 5 5 2 2" xfId="3627"/>
    <cellStyle name="Normal 2 3 3 5 5 2 3" xfId="3628"/>
    <cellStyle name="Normal 2 3 3 5 5 3" xfId="3629"/>
    <cellStyle name="Normal 2 3 3 5 5 3 2" xfId="3630"/>
    <cellStyle name="Normal 2 3 3 5 5 4" xfId="3631"/>
    <cellStyle name="Normal 2 3 3 5 6" xfId="3632"/>
    <cellStyle name="Normal 2 3 3 5 6 2" xfId="3633"/>
    <cellStyle name="Normal 2 3 3 5 6 3" xfId="3634"/>
    <cellStyle name="Normal 2 3 3 5 7" xfId="3635"/>
    <cellStyle name="Normal 2 3 3 5 7 2" xfId="3636"/>
    <cellStyle name="Normal 2 3 3 5 8" xfId="3637"/>
    <cellStyle name="Normal 2 3 3 6" xfId="3638"/>
    <cellStyle name="Normal 2 3 3 6 2" xfId="3639"/>
    <cellStyle name="Normal 2 3 3 6 2 2" xfId="3640"/>
    <cellStyle name="Normal 2 3 3 6 2 2 2" xfId="3641"/>
    <cellStyle name="Normal 2 3 3 6 2 2 3" xfId="3642"/>
    <cellStyle name="Normal 2 3 3 6 2 3" xfId="3643"/>
    <cellStyle name="Normal 2 3 3 6 2 3 2" xfId="3644"/>
    <cellStyle name="Normal 2 3 3 6 2 4" xfId="3645"/>
    <cellStyle name="Normal 2 3 3 6 3" xfId="3646"/>
    <cellStyle name="Normal 2 3 3 6 3 2" xfId="3647"/>
    <cellStyle name="Normal 2 3 3 6 3 3" xfId="3648"/>
    <cellStyle name="Normal 2 3 3 6 4" xfId="3649"/>
    <cellStyle name="Normal 2 3 3 6 4 2" xfId="3650"/>
    <cellStyle name="Normal 2 3 3 6 5" xfId="3651"/>
    <cellStyle name="Normal 2 3 3 7" xfId="3652"/>
    <cellStyle name="Normal 2 3 3 7 2" xfId="3653"/>
    <cellStyle name="Normal 2 3 3 7 2 2" xfId="3654"/>
    <cellStyle name="Normal 2 3 3 7 2 2 2" xfId="3655"/>
    <cellStyle name="Normal 2 3 3 7 2 2 3" xfId="3656"/>
    <cellStyle name="Normal 2 3 3 7 2 3" xfId="3657"/>
    <cellStyle name="Normal 2 3 3 7 2 3 2" xfId="3658"/>
    <cellStyle name="Normal 2 3 3 7 2 4" xfId="3659"/>
    <cellStyle name="Normal 2 3 3 7 3" xfId="3660"/>
    <cellStyle name="Normal 2 3 3 7 3 2" xfId="3661"/>
    <cellStyle name="Normal 2 3 3 7 3 3" xfId="3662"/>
    <cellStyle name="Normal 2 3 3 7 4" xfId="3663"/>
    <cellStyle name="Normal 2 3 3 7 4 2" xfId="3664"/>
    <cellStyle name="Normal 2 3 3 7 5" xfId="3665"/>
    <cellStyle name="Normal 2 3 3 8" xfId="3666"/>
    <cellStyle name="Normal 2 3 3 8 2" xfId="3667"/>
    <cellStyle name="Normal 2 3 3 8 2 2" xfId="3668"/>
    <cellStyle name="Normal 2 3 3 8 2 3" xfId="3669"/>
    <cellStyle name="Normal 2 3 3 8 3" xfId="3670"/>
    <cellStyle name="Normal 2 3 3 8 3 2" xfId="3671"/>
    <cellStyle name="Normal 2 3 3 8 4" xfId="3672"/>
    <cellStyle name="Normal 2 3 3 9" xfId="3673"/>
    <cellStyle name="Normal 2 3 3 9 2" xfId="3674"/>
    <cellStyle name="Normal 2 3 3 9 2 2" xfId="3675"/>
    <cellStyle name="Normal 2 3 3 9 2 3" xfId="3676"/>
    <cellStyle name="Normal 2 3 3 9 3" xfId="3677"/>
    <cellStyle name="Normal 2 3 3 9 3 2" xfId="3678"/>
    <cellStyle name="Normal 2 3 3 9 4" xfId="3679"/>
    <cellStyle name="Normal 2 3 4" xfId="3680"/>
    <cellStyle name="Normal 2 3 4 10" xfId="3681"/>
    <cellStyle name="Normal 2 3 4 10 2" xfId="3682"/>
    <cellStyle name="Normal 2 3 4 11" xfId="3683"/>
    <cellStyle name="Normal 2 3 4 2" xfId="3684"/>
    <cellStyle name="Normal 2 3 4 2 2" xfId="3685"/>
    <cellStyle name="Normal 2 3 4 2 2 2" xfId="3686"/>
    <cellStyle name="Normal 2 3 4 2 2 2 2" xfId="3687"/>
    <cellStyle name="Normal 2 3 4 2 2 2 2 2" xfId="3688"/>
    <cellStyle name="Normal 2 3 4 2 2 2 2 2 2" xfId="3689"/>
    <cellStyle name="Normal 2 3 4 2 2 2 2 2 3" xfId="3690"/>
    <cellStyle name="Normal 2 3 4 2 2 2 2 3" xfId="3691"/>
    <cellStyle name="Normal 2 3 4 2 2 2 2 3 2" xfId="3692"/>
    <cellStyle name="Normal 2 3 4 2 2 2 2 4" xfId="3693"/>
    <cellStyle name="Normal 2 3 4 2 2 2 3" xfId="3694"/>
    <cellStyle name="Normal 2 3 4 2 2 2 3 2" xfId="3695"/>
    <cellStyle name="Normal 2 3 4 2 2 2 3 3" xfId="3696"/>
    <cellStyle name="Normal 2 3 4 2 2 2 4" xfId="3697"/>
    <cellStyle name="Normal 2 3 4 2 2 2 4 2" xfId="3698"/>
    <cellStyle name="Normal 2 3 4 2 2 2 5" xfId="3699"/>
    <cellStyle name="Normal 2 3 4 2 2 3" xfId="3700"/>
    <cellStyle name="Normal 2 3 4 2 2 3 2" xfId="3701"/>
    <cellStyle name="Normal 2 3 4 2 2 3 2 2" xfId="3702"/>
    <cellStyle name="Normal 2 3 4 2 2 3 2 2 2" xfId="3703"/>
    <cellStyle name="Normal 2 3 4 2 2 3 2 2 3" xfId="3704"/>
    <cellStyle name="Normal 2 3 4 2 2 3 2 3" xfId="3705"/>
    <cellStyle name="Normal 2 3 4 2 2 3 2 3 2" xfId="3706"/>
    <cellStyle name="Normal 2 3 4 2 2 3 2 4" xfId="3707"/>
    <cellStyle name="Normal 2 3 4 2 2 3 3" xfId="3708"/>
    <cellStyle name="Normal 2 3 4 2 2 3 3 2" xfId="3709"/>
    <cellStyle name="Normal 2 3 4 2 2 3 3 3" xfId="3710"/>
    <cellStyle name="Normal 2 3 4 2 2 3 4" xfId="3711"/>
    <cellStyle name="Normal 2 3 4 2 2 3 4 2" xfId="3712"/>
    <cellStyle name="Normal 2 3 4 2 2 3 5" xfId="3713"/>
    <cellStyle name="Normal 2 3 4 2 2 4" xfId="3714"/>
    <cellStyle name="Normal 2 3 4 2 2 4 2" xfId="3715"/>
    <cellStyle name="Normal 2 3 4 2 2 4 2 2" xfId="3716"/>
    <cellStyle name="Normal 2 3 4 2 2 4 2 3" xfId="3717"/>
    <cellStyle name="Normal 2 3 4 2 2 4 3" xfId="3718"/>
    <cellStyle name="Normal 2 3 4 2 2 4 3 2" xfId="3719"/>
    <cellStyle name="Normal 2 3 4 2 2 4 4" xfId="3720"/>
    <cellStyle name="Normal 2 3 4 2 2 5" xfId="3721"/>
    <cellStyle name="Normal 2 3 4 2 2 5 2" xfId="3722"/>
    <cellStyle name="Normal 2 3 4 2 2 5 2 2" xfId="3723"/>
    <cellStyle name="Normal 2 3 4 2 2 5 2 3" xfId="3724"/>
    <cellStyle name="Normal 2 3 4 2 2 5 3" xfId="3725"/>
    <cellStyle name="Normal 2 3 4 2 2 5 3 2" xfId="3726"/>
    <cellStyle name="Normal 2 3 4 2 2 5 4" xfId="3727"/>
    <cellStyle name="Normal 2 3 4 2 2 6" xfId="3728"/>
    <cellStyle name="Normal 2 3 4 2 2 6 2" xfId="3729"/>
    <cellStyle name="Normal 2 3 4 2 2 6 3" xfId="3730"/>
    <cellStyle name="Normal 2 3 4 2 2 7" xfId="3731"/>
    <cellStyle name="Normal 2 3 4 2 2 7 2" xfId="3732"/>
    <cellStyle name="Normal 2 3 4 2 2 8" xfId="3733"/>
    <cellStyle name="Normal 2 3 4 2 3" xfId="3734"/>
    <cellStyle name="Normal 2 3 4 2 3 2" xfId="3735"/>
    <cellStyle name="Normal 2 3 4 2 3 2 2" xfId="3736"/>
    <cellStyle name="Normal 2 3 4 2 3 2 2 2" xfId="3737"/>
    <cellStyle name="Normal 2 3 4 2 3 2 2 3" xfId="3738"/>
    <cellStyle name="Normal 2 3 4 2 3 2 3" xfId="3739"/>
    <cellStyle name="Normal 2 3 4 2 3 2 3 2" xfId="3740"/>
    <cellStyle name="Normal 2 3 4 2 3 2 4" xfId="3741"/>
    <cellStyle name="Normal 2 3 4 2 3 3" xfId="3742"/>
    <cellStyle name="Normal 2 3 4 2 3 3 2" xfId="3743"/>
    <cellStyle name="Normal 2 3 4 2 3 3 3" xfId="3744"/>
    <cellStyle name="Normal 2 3 4 2 3 4" xfId="3745"/>
    <cellStyle name="Normal 2 3 4 2 3 4 2" xfId="3746"/>
    <cellStyle name="Normal 2 3 4 2 3 5" xfId="3747"/>
    <cellStyle name="Normal 2 3 4 2 4" xfId="3748"/>
    <cellStyle name="Normal 2 3 4 2 4 2" xfId="3749"/>
    <cellStyle name="Normal 2 3 4 2 4 2 2" xfId="3750"/>
    <cellStyle name="Normal 2 3 4 2 4 2 2 2" xfId="3751"/>
    <cellStyle name="Normal 2 3 4 2 4 2 2 3" xfId="3752"/>
    <cellStyle name="Normal 2 3 4 2 4 2 3" xfId="3753"/>
    <cellStyle name="Normal 2 3 4 2 4 2 3 2" xfId="3754"/>
    <cellStyle name="Normal 2 3 4 2 4 2 4" xfId="3755"/>
    <cellStyle name="Normal 2 3 4 2 4 3" xfId="3756"/>
    <cellStyle name="Normal 2 3 4 2 4 3 2" xfId="3757"/>
    <cellStyle name="Normal 2 3 4 2 4 3 3" xfId="3758"/>
    <cellStyle name="Normal 2 3 4 2 4 4" xfId="3759"/>
    <cellStyle name="Normal 2 3 4 2 4 4 2" xfId="3760"/>
    <cellStyle name="Normal 2 3 4 2 4 5" xfId="3761"/>
    <cellStyle name="Normal 2 3 4 2 5" xfId="3762"/>
    <cellStyle name="Normal 2 3 4 2 5 2" xfId="3763"/>
    <cellStyle name="Normal 2 3 4 2 5 2 2" xfId="3764"/>
    <cellStyle name="Normal 2 3 4 2 5 2 3" xfId="3765"/>
    <cellStyle name="Normal 2 3 4 2 5 3" xfId="3766"/>
    <cellStyle name="Normal 2 3 4 2 5 3 2" xfId="3767"/>
    <cellStyle name="Normal 2 3 4 2 5 4" xfId="3768"/>
    <cellStyle name="Normal 2 3 4 2 6" xfId="3769"/>
    <cellStyle name="Normal 2 3 4 2 6 2" xfId="3770"/>
    <cellStyle name="Normal 2 3 4 2 6 2 2" xfId="3771"/>
    <cellStyle name="Normal 2 3 4 2 6 2 3" xfId="3772"/>
    <cellStyle name="Normal 2 3 4 2 6 3" xfId="3773"/>
    <cellStyle name="Normal 2 3 4 2 6 3 2" xfId="3774"/>
    <cellStyle name="Normal 2 3 4 2 6 4" xfId="3775"/>
    <cellStyle name="Normal 2 3 4 2 7" xfId="3776"/>
    <cellStyle name="Normal 2 3 4 2 7 2" xfId="3777"/>
    <cellStyle name="Normal 2 3 4 2 7 3" xfId="3778"/>
    <cellStyle name="Normal 2 3 4 2 8" xfId="3779"/>
    <cellStyle name="Normal 2 3 4 2 8 2" xfId="3780"/>
    <cellStyle name="Normal 2 3 4 2 9" xfId="3781"/>
    <cellStyle name="Normal 2 3 4 3" xfId="3782"/>
    <cellStyle name="Normal 2 3 4 3 2" xfId="3783"/>
    <cellStyle name="Normal 2 3 4 3 2 2" xfId="3784"/>
    <cellStyle name="Normal 2 3 4 3 2 2 2" xfId="3785"/>
    <cellStyle name="Normal 2 3 4 3 2 2 2 2" xfId="3786"/>
    <cellStyle name="Normal 2 3 4 3 2 2 2 2 2" xfId="3787"/>
    <cellStyle name="Normal 2 3 4 3 2 2 2 2 3" xfId="3788"/>
    <cellStyle name="Normal 2 3 4 3 2 2 2 3" xfId="3789"/>
    <cellStyle name="Normal 2 3 4 3 2 2 2 3 2" xfId="3790"/>
    <cellStyle name="Normal 2 3 4 3 2 2 2 4" xfId="3791"/>
    <cellStyle name="Normal 2 3 4 3 2 2 3" xfId="3792"/>
    <cellStyle name="Normal 2 3 4 3 2 2 3 2" xfId="3793"/>
    <cellStyle name="Normal 2 3 4 3 2 2 3 3" xfId="3794"/>
    <cellStyle name="Normal 2 3 4 3 2 2 4" xfId="3795"/>
    <cellStyle name="Normal 2 3 4 3 2 2 4 2" xfId="3796"/>
    <cellStyle name="Normal 2 3 4 3 2 2 5" xfId="3797"/>
    <cellStyle name="Normal 2 3 4 3 2 3" xfId="3798"/>
    <cellStyle name="Normal 2 3 4 3 2 3 2" xfId="3799"/>
    <cellStyle name="Normal 2 3 4 3 2 3 2 2" xfId="3800"/>
    <cellStyle name="Normal 2 3 4 3 2 3 2 2 2" xfId="3801"/>
    <cellStyle name="Normal 2 3 4 3 2 3 2 2 3" xfId="3802"/>
    <cellStyle name="Normal 2 3 4 3 2 3 2 3" xfId="3803"/>
    <cellStyle name="Normal 2 3 4 3 2 3 2 3 2" xfId="3804"/>
    <cellStyle name="Normal 2 3 4 3 2 3 2 4" xfId="3805"/>
    <cellStyle name="Normal 2 3 4 3 2 3 3" xfId="3806"/>
    <cellStyle name="Normal 2 3 4 3 2 3 3 2" xfId="3807"/>
    <cellStyle name="Normal 2 3 4 3 2 3 3 3" xfId="3808"/>
    <cellStyle name="Normal 2 3 4 3 2 3 4" xfId="3809"/>
    <cellStyle name="Normal 2 3 4 3 2 3 4 2" xfId="3810"/>
    <cellStyle name="Normal 2 3 4 3 2 3 5" xfId="3811"/>
    <cellStyle name="Normal 2 3 4 3 2 4" xfId="3812"/>
    <cellStyle name="Normal 2 3 4 3 2 4 2" xfId="3813"/>
    <cellStyle name="Normal 2 3 4 3 2 4 2 2" xfId="3814"/>
    <cellStyle name="Normal 2 3 4 3 2 4 2 3" xfId="3815"/>
    <cellStyle name="Normal 2 3 4 3 2 4 3" xfId="3816"/>
    <cellStyle name="Normal 2 3 4 3 2 4 3 2" xfId="3817"/>
    <cellStyle name="Normal 2 3 4 3 2 4 4" xfId="3818"/>
    <cellStyle name="Normal 2 3 4 3 2 5" xfId="3819"/>
    <cellStyle name="Normal 2 3 4 3 2 5 2" xfId="3820"/>
    <cellStyle name="Normal 2 3 4 3 2 5 2 2" xfId="3821"/>
    <cellStyle name="Normal 2 3 4 3 2 5 2 3" xfId="3822"/>
    <cellStyle name="Normal 2 3 4 3 2 5 3" xfId="3823"/>
    <cellStyle name="Normal 2 3 4 3 2 5 3 2" xfId="3824"/>
    <cellStyle name="Normal 2 3 4 3 2 5 4" xfId="3825"/>
    <cellStyle name="Normal 2 3 4 3 2 6" xfId="3826"/>
    <cellStyle name="Normal 2 3 4 3 2 6 2" xfId="3827"/>
    <cellStyle name="Normal 2 3 4 3 2 6 3" xfId="3828"/>
    <cellStyle name="Normal 2 3 4 3 2 7" xfId="3829"/>
    <cellStyle name="Normal 2 3 4 3 2 7 2" xfId="3830"/>
    <cellStyle name="Normal 2 3 4 3 2 8" xfId="3831"/>
    <cellStyle name="Normal 2 3 4 3 3" xfId="3832"/>
    <cellStyle name="Normal 2 3 4 3 3 2" xfId="3833"/>
    <cellStyle name="Normal 2 3 4 3 3 2 2" xfId="3834"/>
    <cellStyle name="Normal 2 3 4 3 3 2 2 2" xfId="3835"/>
    <cellStyle name="Normal 2 3 4 3 3 2 2 3" xfId="3836"/>
    <cellStyle name="Normal 2 3 4 3 3 2 3" xfId="3837"/>
    <cellStyle name="Normal 2 3 4 3 3 2 3 2" xfId="3838"/>
    <cellStyle name="Normal 2 3 4 3 3 2 4" xfId="3839"/>
    <cellStyle name="Normal 2 3 4 3 3 3" xfId="3840"/>
    <cellStyle name="Normal 2 3 4 3 3 3 2" xfId="3841"/>
    <cellStyle name="Normal 2 3 4 3 3 3 3" xfId="3842"/>
    <cellStyle name="Normal 2 3 4 3 3 4" xfId="3843"/>
    <cellStyle name="Normal 2 3 4 3 3 4 2" xfId="3844"/>
    <cellStyle name="Normal 2 3 4 3 3 5" xfId="3845"/>
    <cellStyle name="Normal 2 3 4 3 4" xfId="3846"/>
    <cellStyle name="Normal 2 3 4 3 4 2" xfId="3847"/>
    <cellStyle name="Normal 2 3 4 3 4 2 2" xfId="3848"/>
    <cellStyle name="Normal 2 3 4 3 4 2 2 2" xfId="3849"/>
    <cellStyle name="Normal 2 3 4 3 4 2 2 3" xfId="3850"/>
    <cellStyle name="Normal 2 3 4 3 4 2 3" xfId="3851"/>
    <cellStyle name="Normal 2 3 4 3 4 2 3 2" xfId="3852"/>
    <cellStyle name="Normal 2 3 4 3 4 2 4" xfId="3853"/>
    <cellStyle name="Normal 2 3 4 3 4 3" xfId="3854"/>
    <cellStyle name="Normal 2 3 4 3 4 3 2" xfId="3855"/>
    <cellStyle name="Normal 2 3 4 3 4 3 3" xfId="3856"/>
    <cellStyle name="Normal 2 3 4 3 4 4" xfId="3857"/>
    <cellStyle name="Normal 2 3 4 3 4 4 2" xfId="3858"/>
    <cellStyle name="Normal 2 3 4 3 4 5" xfId="3859"/>
    <cellStyle name="Normal 2 3 4 3 5" xfId="3860"/>
    <cellStyle name="Normal 2 3 4 3 5 2" xfId="3861"/>
    <cellStyle name="Normal 2 3 4 3 5 2 2" xfId="3862"/>
    <cellStyle name="Normal 2 3 4 3 5 2 3" xfId="3863"/>
    <cellStyle name="Normal 2 3 4 3 5 3" xfId="3864"/>
    <cellStyle name="Normal 2 3 4 3 5 3 2" xfId="3865"/>
    <cellStyle name="Normal 2 3 4 3 5 4" xfId="3866"/>
    <cellStyle name="Normal 2 3 4 3 6" xfId="3867"/>
    <cellStyle name="Normal 2 3 4 3 6 2" xfId="3868"/>
    <cellStyle name="Normal 2 3 4 3 6 2 2" xfId="3869"/>
    <cellStyle name="Normal 2 3 4 3 6 2 3" xfId="3870"/>
    <cellStyle name="Normal 2 3 4 3 6 3" xfId="3871"/>
    <cellStyle name="Normal 2 3 4 3 6 3 2" xfId="3872"/>
    <cellStyle name="Normal 2 3 4 3 6 4" xfId="3873"/>
    <cellStyle name="Normal 2 3 4 3 7" xfId="3874"/>
    <cellStyle name="Normal 2 3 4 3 7 2" xfId="3875"/>
    <cellStyle name="Normal 2 3 4 3 7 3" xfId="3876"/>
    <cellStyle name="Normal 2 3 4 3 8" xfId="3877"/>
    <cellStyle name="Normal 2 3 4 3 8 2" xfId="3878"/>
    <cellStyle name="Normal 2 3 4 3 9" xfId="3879"/>
    <cellStyle name="Normal 2 3 4 4" xfId="3880"/>
    <cellStyle name="Normal 2 3 4 4 2" xfId="3881"/>
    <cellStyle name="Normal 2 3 4 4 2 2" xfId="3882"/>
    <cellStyle name="Normal 2 3 4 4 2 2 2" xfId="3883"/>
    <cellStyle name="Normal 2 3 4 4 2 2 2 2" xfId="3884"/>
    <cellStyle name="Normal 2 3 4 4 2 2 2 3" xfId="3885"/>
    <cellStyle name="Normal 2 3 4 4 2 2 3" xfId="3886"/>
    <cellStyle name="Normal 2 3 4 4 2 2 3 2" xfId="3887"/>
    <cellStyle name="Normal 2 3 4 4 2 2 4" xfId="3888"/>
    <cellStyle name="Normal 2 3 4 4 2 3" xfId="3889"/>
    <cellStyle name="Normal 2 3 4 4 2 3 2" xfId="3890"/>
    <cellStyle name="Normal 2 3 4 4 2 3 3" xfId="3891"/>
    <cellStyle name="Normal 2 3 4 4 2 4" xfId="3892"/>
    <cellStyle name="Normal 2 3 4 4 2 4 2" xfId="3893"/>
    <cellStyle name="Normal 2 3 4 4 2 5" xfId="3894"/>
    <cellStyle name="Normal 2 3 4 4 3" xfId="3895"/>
    <cellStyle name="Normal 2 3 4 4 3 2" xfId="3896"/>
    <cellStyle name="Normal 2 3 4 4 3 2 2" xfId="3897"/>
    <cellStyle name="Normal 2 3 4 4 3 2 2 2" xfId="3898"/>
    <cellStyle name="Normal 2 3 4 4 3 2 2 3" xfId="3899"/>
    <cellStyle name="Normal 2 3 4 4 3 2 3" xfId="3900"/>
    <cellStyle name="Normal 2 3 4 4 3 2 3 2" xfId="3901"/>
    <cellStyle name="Normal 2 3 4 4 3 2 4" xfId="3902"/>
    <cellStyle name="Normal 2 3 4 4 3 3" xfId="3903"/>
    <cellStyle name="Normal 2 3 4 4 3 3 2" xfId="3904"/>
    <cellStyle name="Normal 2 3 4 4 3 3 3" xfId="3905"/>
    <cellStyle name="Normal 2 3 4 4 3 4" xfId="3906"/>
    <cellStyle name="Normal 2 3 4 4 3 4 2" xfId="3907"/>
    <cellStyle name="Normal 2 3 4 4 3 5" xfId="3908"/>
    <cellStyle name="Normal 2 3 4 4 4" xfId="3909"/>
    <cellStyle name="Normal 2 3 4 4 4 2" xfId="3910"/>
    <cellStyle name="Normal 2 3 4 4 4 2 2" xfId="3911"/>
    <cellStyle name="Normal 2 3 4 4 4 2 3" xfId="3912"/>
    <cellStyle name="Normal 2 3 4 4 4 3" xfId="3913"/>
    <cellStyle name="Normal 2 3 4 4 4 3 2" xfId="3914"/>
    <cellStyle name="Normal 2 3 4 4 4 4" xfId="3915"/>
    <cellStyle name="Normal 2 3 4 4 5" xfId="3916"/>
    <cellStyle name="Normal 2 3 4 4 5 2" xfId="3917"/>
    <cellStyle name="Normal 2 3 4 4 5 2 2" xfId="3918"/>
    <cellStyle name="Normal 2 3 4 4 5 2 3" xfId="3919"/>
    <cellStyle name="Normal 2 3 4 4 5 3" xfId="3920"/>
    <cellStyle name="Normal 2 3 4 4 5 3 2" xfId="3921"/>
    <cellStyle name="Normal 2 3 4 4 5 4" xfId="3922"/>
    <cellStyle name="Normal 2 3 4 4 6" xfId="3923"/>
    <cellStyle name="Normal 2 3 4 4 6 2" xfId="3924"/>
    <cellStyle name="Normal 2 3 4 4 6 3" xfId="3925"/>
    <cellStyle name="Normal 2 3 4 4 7" xfId="3926"/>
    <cellStyle name="Normal 2 3 4 4 7 2" xfId="3927"/>
    <cellStyle name="Normal 2 3 4 4 8" xfId="3928"/>
    <cellStyle name="Normal 2 3 4 5" xfId="3929"/>
    <cellStyle name="Normal 2 3 4 5 2" xfId="3930"/>
    <cellStyle name="Normal 2 3 4 5 2 2" xfId="3931"/>
    <cellStyle name="Normal 2 3 4 5 2 2 2" xfId="3932"/>
    <cellStyle name="Normal 2 3 4 5 2 2 3" xfId="3933"/>
    <cellStyle name="Normal 2 3 4 5 2 3" xfId="3934"/>
    <cellStyle name="Normal 2 3 4 5 2 3 2" xfId="3935"/>
    <cellStyle name="Normal 2 3 4 5 2 4" xfId="3936"/>
    <cellStyle name="Normal 2 3 4 5 3" xfId="3937"/>
    <cellStyle name="Normal 2 3 4 5 3 2" xfId="3938"/>
    <cellStyle name="Normal 2 3 4 5 3 3" xfId="3939"/>
    <cellStyle name="Normal 2 3 4 5 4" xfId="3940"/>
    <cellStyle name="Normal 2 3 4 5 4 2" xfId="3941"/>
    <cellStyle name="Normal 2 3 4 5 5" xfId="3942"/>
    <cellStyle name="Normal 2 3 4 6" xfId="3943"/>
    <cellStyle name="Normal 2 3 4 6 2" xfId="3944"/>
    <cellStyle name="Normal 2 3 4 6 2 2" xfId="3945"/>
    <cellStyle name="Normal 2 3 4 6 2 2 2" xfId="3946"/>
    <cellStyle name="Normal 2 3 4 6 2 2 3" xfId="3947"/>
    <cellStyle name="Normal 2 3 4 6 2 3" xfId="3948"/>
    <cellStyle name="Normal 2 3 4 6 2 3 2" xfId="3949"/>
    <cellStyle name="Normal 2 3 4 6 2 4" xfId="3950"/>
    <cellStyle name="Normal 2 3 4 6 3" xfId="3951"/>
    <cellStyle name="Normal 2 3 4 6 3 2" xfId="3952"/>
    <cellStyle name="Normal 2 3 4 6 3 3" xfId="3953"/>
    <cellStyle name="Normal 2 3 4 6 4" xfId="3954"/>
    <cellStyle name="Normal 2 3 4 6 4 2" xfId="3955"/>
    <cellStyle name="Normal 2 3 4 6 5" xfId="3956"/>
    <cellStyle name="Normal 2 3 4 7" xfId="3957"/>
    <cellStyle name="Normal 2 3 4 7 2" xfId="3958"/>
    <cellStyle name="Normal 2 3 4 7 2 2" xfId="3959"/>
    <cellStyle name="Normal 2 3 4 7 2 3" xfId="3960"/>
    <cellStyle name="Normal 2 3 4 7 3" xfId="3961"/>
    <cellStyle name="Normal 2 3 4 7 3 2" xfId="3962"/>
    <cellStyle name="Normal 2 3 4 7 4" xfId="3963"/>
    <cellStyle name="Normal 2 3 4 8" xfId="3964"/>
    <cellStyle name="Normal 2 3 4 8 2" xfId="3965"/>
    <cellStyle name="Normal 2 3 4 8 2 2" xfId="3966"/>
    <cellStyle name="Normal 2 3 4 8 2 3" xfId="3967"/>
    <cellStyle name="Normal 2 3 4 8 3" xfId="3968"/>
    <cellStyle name="Normal 2 3 4 8 3 2" xfId="3969"/>
    <cellStyle name="Normal 2 3 4 8 4" xfId="3970"/>
    <cellStyle name="Normal 2 3 4 9" xfId="3971"/>
    <cellStyle name="Normal 2 3 4 9 2" xfId="3972"/>
    <cellStyle name="Normal 2 3 4 9 3" xfId="3973"/>
    <cellStyle name="Normal 2 3 5" xfId="3974"/>
    <cellStyle name="Normal 2 3 5 10" xfId="3975"/>
    <cellStyle name="Normal 2 3 5 2" xfId="3976"/>
    <cellStyle name="Normal 2 3 5 2 2" xfId="3977"/>
    <cellStyle name="Normal 2 3 5 2 2 2" xfId="3978"/>
    <cellStyle name="Normal 2 3 5 2 2 2 2" xfId="3979"/>
    <cellStyle name="Normal 2 3 5 2 2 2 2 2" xfId="3980"/>
    <cellStyle name="Normal 2 3 5 2 2 2 2 2 2" xfId="3981"/>
    <cellStyle name="Normal 2 3 5 2 2 2 2 2 3" xfId="3982"/>
    <cellStyle name="Normal 2 3 5 2 2 2 2 3" xfId="3983"/>
    <cellStyle name="Normal 2 3 5 2 2 2 2 3 2" xfId="3984"/>
    <cellStyle name="Normal 2 3 5 2 2 2 2 4" xfId="3985"/>
    <cellStyle name="Normal 2 3 5 2 2 2 3" xfId="3986"/>
    <cellStyle name="Normal 2 3 5 2 2 2 3 2" xfId="3987"/>
    <cellStyle name="Normal 2 3 5 2 2 2 3 3" xfId="3988"/>
    <cellStyle name="Normal 2 3 5 2 2 2 4" xfId="3989"/>
    <cellStyle name="Normal 2 3 5 2 2 2 4 2" xfId="3990"/>
    <cellStyle name="Normal 2 3 5 2 2 2 5" xfId="3991"/>
    <cellStyle name="Normal 2 3 5 2 2 3" xfId="3992"/>
    <cellStyle name="Normal 2 3 5 2 2 3 2" xfId="3993"/>
    <cellStyle name="Normal 2 3 5 2 2 3 2 2" xfId="3994"/>
    <cellStyle name="Normal 2 3 5 2 2 3 2 2 2" xfId="3995"/>
    <cellStyle name="Normal 2 3 5 2 2 3 2 2 3" xfId="3996"/>
    <cellStyle name="Normal 2 3 5 2 2 3 2 3" xfId="3997"/>
    <cellStyle name="Normal 2 3 5 2 2 3 2 3 2" xfId="3998"/>
    <cellStyle name="Normal 2 3 5 2 2 3 2 4" xfId="3999"/>
    <cellStyle name="Normal 2 3 5 2 2 3 3" xfId="4000"/>
    <cellStyle name="Normal 2 3 5 2 2 3 3 2" xfId="4001"/>
    <cellStyle name="Normal 2 3 5 2 2 3 3 3" xfId="4002"/>
    <cellStyle name="Normal 2 3 5 2 2 3 4" xfId="4003"/>
    <cellStyle name="Normal 2 3 5 2 2 3 4 2" xfId="4004"/>
    <cellStyle name="Normal 2 3 5 2 2 3 5" xfId="4005"/>
    <cellStyle name="Normal 2 3 5 2 2 4" xfId="4006"/>
    <cellStyle name="Normal 2 3 5 2 2 4 2" xfId="4007"/>
    <cellStyle name="Normal 2 3 5 2 2 4 2 2" xfId="4008"/>
    <cellStyle name="Normal 2 3 5 2 2 4 2 3" xfId="4009"/>
    <cellStyle name="Normal 2 3 5 2 2 4 3" xfId="4010"/>
    <cellStyle name="Normal 2 3 5 2 2 4 3 2" xfId="4011"/>
    <cellStyle name="Normal 2 3 5 2 2 4 4" xfId="4012"/>
    <cellStyle name="Normal 2 3 5 2 2 5" xfId="4013"/>
    <cellStyle name="Normal 2 3 5 2 2 5 2" xfId="4014"/>
    <cellStyle name="Normal 2 3 5 2 2 5 2 2" xfId="4015"/>
    <cellStyle name="Normal 2 3 5 2 2 5 2 3" xfId="4016"/>
    <cellStyle name="Normal 2 3 5 2 2 5 3" xfId="4017"/>
    <cellStyle name="Normal 2 3 5 2 2 5 3 2" xfId="4018"/>
    <cellStyle name="Normal 2 3 5 2 2 5 4" xfId="4019"/>
    <cellStyle name="Normal 2 3 5 2 2 6" xfId="4020"/>
    <cellStyle name="Normal 2 3 5 2 2 6 2" xfId="4021"/>
    <cellStyle name="Normal 2 3 5 2 2 6 3" xfId="4022"/>
    <cellStyle name="Normal 2 3 5 2 2 7" xfId="4023"/>
    <cellStyle name="Normal 2 3 5 2 2 7 2" xfId="4024"/>
    <cellStyle name="Normal 2 3 5 2 2 8" xfId="4025"/>
    <cellStyle name="Normal 2 3 5 2 3" xfId="4026"/>
    <cellStyle name="Normal 2 3 5 2 3 2" xfId="4027"/>
    <cellStyle name="Normal 2 3 5 2 3 2 2" xfId="4028"/>
    <cellStyle name="Normal 2 3 5 2 3 2 2 2" xfId="4029"/>
    <cellStyle name="Normal 2 3 5 2 3 2 2 3" xfId="4030"/>
    <cellStyle name="Normal 2 3 5 2 3 2 3" xfId="4031"/>
    <cellStyle name="Normal 2 3 5 2 3 2 3 2" xfId="4032"/>
    <cellStyle name="Normal 2 3 5 2 3 2 4" xfId="4033"/>
    <cellStyle name="Normal 2 3 5 2 3 3" xfId="4034"/>
    <cellStyle name="Normal 2 3 5 2 3 3 2" xfId="4035"/>
    <cellStyle name="Normal 2 3 5 2 3 3 3" xfId="4036"/>
    <cellStyle name="Normal 2 3 5 2 3 4" xfId="4037"/>
    <cellStyle name="Normal 2 3 5 2 3 4 2" xfId="4038"/>
    <cellStyle name="Normal 2 3 5 2 3 5" xfId="4039"/>
    <cellStyle name="Normal 2 3 5 2 4" xfId="4040"/>
    <cellStyle name="Normal 2 3 5 2 4 2" xfId="4041"/>
    <cellStyle name="Normal 2 3 5 2 4 2 2" xfId="4042"/>
    <cellStyle name="Normal 2 3 5 2 4 2 2 2" xfId="4043"/>
    <cellStyle name="Normal 2 3 5 2 4 2 2 3" xfId="4044"/>
    <cellStyle name="Normal 2 3 5 2 4 2 3" xfId="4045"/>
    <cellStyle name="Normal 2 3 5 2 4 2 3 2" xfId="4046"/>
    <cellStyle name="Normal 2 3 5 2 4 2 4" xfId="4047"/>
    <cellStyle name="Normal 2 3 5 2 4 3" xfId="4048"/>
    <cellStyle name="Normal 2 3 5 2 4 3 2" xfId="4049"/>
    <cellStyle name="Normal 2 3 5 2 4 3 3" xfId="4050"/>
    <cellStyle name="Normal 2 3 5 2 4 4" xfId="4051"/>
    <cellStyle name="Normal 2 3 5 2 4 4 2" xfId="4052"/>
    <cellStyle name="Normal 2 3 5 2 4 5" xfId="4053"/>
    <cellStyle name="Normal 2 3 5 2 5" xfId="4054"/>
    <cellStyle name="Normal 2 3 5 2 5 2" xfId="4055"/>
    <cellStyle name="Normal 2 3 5 2 5 2 2" xfId="4056"/>
    <cellStyle name="Normal 2 3 5 2 5 2 3" xfId="4057"/>
    <cellStyle name="Normal 2 3 5 2 5 3" xfId="4058"/>
    <cellStyle name="Normal 2 3 5 2 5 3 2" xfId="4059"/>
    <cellStyle name="Normal 2 3 5 2 5 4" xfId="4060"/>
    <cellStyle name="Normal 2 3 5 2 6" xfId="4061"/>
    <cellStyle name="Normal 2 3 5 2 6 2" xfId="4062"/>
    <cellStyle name="Normal 2 3 5 2 6 2 2" xfId="4063"/>
    <cellStyle name="Normal 2 3 5 2 6 2 3" xfId="4064"/>
    <cellStyle name="Normal 2 3 5 2 6 3" xfId="4065"/>
    <cellStyle name="Normal 2 3 5 2 6 3 2" xfId="4066"/>
    <cellStyle name="Normal 2 3 5 2 6 4" xfId="4067"/>
    <cellStyle name="Normal 2 3 5 2 7" xfId="4068"/>
    <cellStyle name="Normal 2 3 5 2 7 2" xfId="4069"/>
    <cellStyle name="Normal 2 3 5 2 7 3" xfId="4070"/>
    <cellStyle name="Normal 2 3 5 2 8" xfId="4071"/>
    <cellStyle name="Normal 2 3 5 2 8 2" xfId="4072"/>
    <cellStyle name="Normal 2 3 5 2 9" xfId="4073"/>
    <cellStyle name="Normal 2 3 5 3" xfId="4074"/>
    <cellStyle name="Normal 2 3 5 3 2" xfId="4075"/>
    <cellStyle name="Normal 2 3 5 3 2 2" xfId="4076"/>
    <cellStyle name="Normal 2 3 5 3 2 2 2" xfId="4077"/>
    <cellStyle name="Normal 2 3 5 3 2 2 2 2" xfId="4078"/>
    <cellStyle name="Normal 2 3 5 3 2 2 2 3" xfId="4079"/>
    <cellStyle name="Normal 2 3 5 3 2 2 3" xfId="4080"/>
    <cellStyle name="Normal 2 3 5 3 2 2 3 2" xfId="4081"/>
    <cellStyle name="Normal 2 3 5 3 2 2 4" xfId="4082"/>
    <cellStyle name="Normal 2 3 5 3 2 3" xfId="4083"/>
    <cellStyle name="Normal 2 3 5 3 2 3 2" xfId="4084"/>
    <cellStyle name="Normal 2 3 5 3 2 3 3" xfId="4085"/>
    <cellStyle name="Normal 2 3 5 3 2 4" xfId="4086"/>
    <cellStyle name="Normal 2 3 5 3 2 4 2" xfId="4087"/>
    <cellStyle name="Normal 2 3 5 3 2 5" xfId="4088"/>
    <cellStyle name="Normal 2 3 5 3 3" xfId="4089"/>
    <cellStyle name="Normal 2 3 5 3 3 2" xfId="4090"/>
    <cellStyle name="Normal 2 3 5 3 3 2 2" xfId="4091"/>
    <cellStyle name="Normal 2 3 5 3 3 2 2 2" xfId="4092"/>
    <cellStyle name="Normal 2 3 5 3 3 2 2 3" xfId="4093"/>
    <cellStyle name="Normal 2 3 5 3 3 2 3" xfId="4094"/>
    <cellStyle name="Normal 2 3 5 3 3 2 3 2" xfId="4095"/>
    <cellStyle name="Normal 2 3 5 3 3 2 4" xfId="4096"/>
    <cellStyle name="Normal 2 3 5 3 3 3" xfId="4097"/>
    <cellStyle name="Normal 2 3 5 3 3 3 2" xfId="4098"/>
    <cellStyle name="Normal 2 3 5 3 3 3 3" xfId="4099"/>
    <cellStyle name="Normal 2 3 5 3 3 4" xfId="4100"/>
    <cellStyle name="Normal 2 3 5 3 3 4 2" xfId="4101"/>
    <cellStyle name="Normal 2 3 5 3 3 5" xfId="4102"/>
    <cellStyle name="Normal 2 3 5 3 4" xfId="4103"/>
    <cellStyle name="Normal 2 3 5 3 4 2" xfId="4104"/>
    <cellStyle name="Normal 2 3 5 3 4 2 2" xfId="4105"/>
    <cellStyle name="Normal 2 3 5 3 4 2 3" xfId="4106"/>
    <cellStyle name="Normal 2 3 5 3 4 3" xfId="4107"/>
    <cellStyle name="Normal 2 3 5 3 4 3 2" xfId="4108"/>
    <cellStyle name="Normal 2 3 5 3 4 4" xfId="4109"/>
    <cellStyle name="Normal 2 3 5 3 5" xfId="4110"/>
    <cellStyle name="Normal 2 3 5 3 5 2" xfId="4111"/>
    <cellStyle name="Normal 2 3 5 3 5 2 2" xfId="4112"/>
    <cellStyle name="Normal 2 3 5 3 5 2 3" xfId="4113"/>
    <cellStyle name="Normal 2 3 5 3 5 3" xfId="4114"/>
    <cellStyle name="Normal 2 3 5 3 5 3 2" xfId="4115"/>
    <cellStyle name="Normal 2 3 5 3 5 4" xfId="4116"/>
    <cellStyle name="Normal 2 3 5 3 6" xfId="4117"/>
    <cellStyle name="Normal 2 3 5 3 6 2" xfId="4118"/>
    <cellStyle name="Normal 2 3 5 3 6 3" xfId="4119"/>
    <cellStyle name="Normal 2 3 5 3 7" xfId="4120"/>
    <cellStyle name="Normal 2 3 5 3 7 2" xfId="4121"/>
    <cellStyle name="Normal 2 3 5 3 8" xfId="4122"/>
    <cellStyle name="Normal 2 3 5 4" xfId="4123"/>
    <cellStyle name="Normal 2 3 5 4 2" xfId="4124"/>
    <cellStyle name="Normal 2 3 5 4 2 2" xfId="4125"/>
    <cellStyle name="Normal 2 3 5 4 2 2 2" xfId="4126"/>
    <cellStyle name="Normal 2 3 5 4 2 2 3" xfId="4127"/>
    <cellStyle name="Normal 2 3 5 4 2 3" xfId="4128"/>
    <cellStyle name="Normal 2 3 5 4 2 3 2" xfId="4129"/>
    <cellStyle name="Normal 2 3 5 4 2 4" xfId="4130"/>
    <cellStyle name="Normal 2 3 5 4 3" xfId="4131"/>
    <cellStyle name="Normal 2 3 5 4 3 2" xfId="4132"/>
    <cellStyle name="Normal 2 3 5 4 3 3" xfId="4133"/>
    <cellStyle name="Normal 2 3 5 4 4" xfId="4134"/>
    <cellStyle name="Normal 2 3 5 4 4 2" xfId="4135"/>
    <cellStyle name="Normal 2 3 5 4 5" xfId="4136"/>
    <cellStyle name="Normal 2 3 5 5" xfId="4137"/>
    <cellStyle name="Normal 2 3 5 5 2" xfId="4138"/>
    <cellStyle name="Normal 2 3 5 5 2 2" xfId="4139"/>
    <cellStyle name="Normal 2 3 5 5 2 2 2" xfId="4140"/>
    <cellStyle name="Normal 2 3 5 5 2 2 3" xfId="4141"/>
    <cellStyle name="Normal 2 3 5 5 2 3" xfId="4142"/>
    <cellStyle name="Normal 2 3 5 5 2 3 2" xfId="4143"/>
    <cellStyle name="Normal 2 3 5 5 2 4" xfId="4144"/>
    <cellStyle name="Normal 2 3 5 5 3" xfId="4145"/>
    <cellStyle name="Normal 2 3 5 5 3 2" xfId="4146"/>
    <cellStyle name="Normal 2 3 5 5 3 3" xfId="4147"/>
    <cellStyle name="Normal 2 3 5 5 4" xfId="4148"/>
    <cellStyle name="Normal 2 3 5 5 4 2" xfId="4149"/>
    <cellStyle name="Normal 2 3 5 5 5" xfId="4150"/>
    <cellStyle name="Normal 2 3 5 6" xfId="4151"/>
    <cellStyle name="Normal 2 3 5 6 2" xfId="4152"/>
    <cellStyle name="Normal 2 3 5 6 2 2" xfId="4153"/>
    <cellStyle name="Normal 2 3 5 6 2 3" xfId="4154"/>
    <cellStyle name="Normal 2 3 5 6 3" xfId="4155"/>
    <cellStyle name="Normal 2 3 5 6 3 2" xfId="4156"/>
    <cellStyle name="Normal 2 3 5 6 4" xfId="4157"/>
    <cellStyle name="Normal 2 3 5 7" xfId="4158"/>
    <cellStyle name="Normal 2 3 5 7 2" xfId="4159"/>
    <cellStyle name="Normal 2 3 5 7 2 2" xfId="4160"/>
    <cellStyle name="Normal 2 3 5 7 2 3" xfId="4161"/>
    <cellStyle name="Normal 2 3 5 7 3" xfId="4162"/>
    <cellStyle name="Normal 2 3 5 7 3 2" xfId="4163"/>
    <cellStyle name="Normal 2 3 5 7 4" xfId="4164"/>
    <cellStyle name="Normal 2 3 5 8" xfId="4165"/>
    <cellStyle name="Normal 2 3 5 8 2" xfId="4166"/>
    <cellStyle name="Normal 2 3 5 8 3" xfId="4167"/>
    <cellStyle name="Normal 2 3 5 9" xfId="4168"/>
    <cellStyle name="Normal 2 3 5 9 2" xfId="4169"/>
    <cellStyle name="Normal 2 3 6" xfId="4170"/>
    <cellStyle name="Normal 2 3 6 2" xfId="4171"/>
    <cellStyle name="Normal 2 3 6 2 2" xfId="4172"/>
    <cellStyle name="Normal 2 3 6 2 2 2" xfId="4173"/>
    <cellStyle name="Normal 2 3 6 2 2 2 2" xfId="4174"/>
    <cellStyle name="Normal 2 3 6 2 2 2 2 2" xfId="4175"/>
    <cellStyle name="Normal 2 3 6 2 2 2 2 3" xfId="4176"/>
    <cellStyle name="Normal 2 3 6 2 2 2 3" xfId="4177"/>
    <cellStyle name="Normal 2 3 6 2 2 2 3 2" xfId="4178"/>
    <cellStyle name="Normal 2 3 6 2 2 2 4" xfId="4179"/>
    <cellStyle name="Normal 2 3 6 2 2 3" xfId="4180"/>
    <cellStyle name="Normal 2 3 6 2 2 3 2" xfId="4181"/>
    <cellStyle name="Normal 2 3 6 2 2 3 3" xfId="4182"/>
    <cellStyle name="Normal 2 3 6 2 2 4" xfId="4183"/>
    <cellStyle name="Normal 2 3 6 2 2 4 2" xfId="4184"/>
    <cellStyle name="Normal 2 3 6 2 2 5" xfId="4185"/>
    <cellStyle name="Normal 2 3 6 2 3" xfId="4186"/>
    <cellStyle name="Normal 2 3 6 2 3 2" xfId="4187"/>
    <cellStyle name="Normal 2 3 6 2 3 2 2" xfId="4188"/>
    <cellStyle name="Normal 2 3 6 2 3 2 2 2" xfId="4189"/>
    <cellStyle name="Normal 2 3 6 2 3 2 2 3" xfId="4190"/>
    <cellStyle name="Normal 2 3 6 2 3 2 3" xfId="4191"/>
    <cellStyle name="Normal 2 3 6 2 3 2 3 2" xfId="4192"/>
    <cellStyle name="Normal 2 3 6 2 3 2 4" xfId="4193"/>
    <cellStyle name="Normal 2 3 6 2 3 3" xfId="4194"/>
    <cellStyle name="Normal 2 3 6 2 3 3 2" xfId="4195"/>
    <cellStyle name="Normal 2 3 6 2 3 3 3" xfId="4196"/>
    <cellStyle name="Normal 2 3 6 2 3 4" xfId="4197"/>
    <cellStyle name="Normal 2 3 6 2 3 4 2" xfId="4198"/>
    <cellStyle name="Normal 2 3 6 2 3 5" xfId="4199"/>
    <cellStyle name="Normal 2 3 6 2 4" xfId="4200"/>
    <cellStyle name="Normal 2 3 6 2 4 2" xfId="4201"/>
    <cellStyle name="Normal 2 3 6 2 4 2 2" xfId="4202"/>
    <cellStyle name="Normal 2 3 6 2 4 2 3" xfId="4203"/>
    <cellStyle name="Normal 2 3 6 2 4 3" xfId="4204"/>
    <cellStyle name="Normal 2 3 6 2 4 3 2" xfId="4205"/>
    <cellStyle name="Normal 2 3 6 2 4 4" xfId="4206"/>
    <cellStyle name="Normal 2 3 6 2 5" xfId="4207"/>
    <cellStyle name="Normal 2 3 6 2 5 2" xfId="4208"/>
    <cellStyle name="Normal 2 3 6 2 5 2 2" xfId="4209"/>
    <cellStyle name="Normal 2 3 6 2 5 2 3" xfId="4210"/>
    <cellStyle name="Normal 2 3 6 2 5 3" xfId="4211"/>
    <cellStyle name="Normal 2 3 6 2 5 3 2" xfId="4212"/>
    <cellStyle name="Normal 2 3 6 2 5 4" xfId="4213"/>
    <cellStyle name="Normal 2 3 6 2 6" xfId="4214"/>
    <cellStyle name="Normal 2 3 6 2 6 2" xfId="4215"/>
    <cellStyle name="Normal 2 3 6 2 6 3" xfId="4216"/>
    <cellStyle name="Normal 2 3 6 2 7" xfId="4217"/>
    <cellStyle name="Normal 2 3 6 2 7 2" xfId="4218"/>
    <cellStyle name="Normal 2 3 6 2 8" xfId="4219"/>
    <cellStyle name="Normal 2 3 6 3" xfId="4220"/>
    <cellStyle name="Normal 2 3 6 3 2" xfId="4221"/>
    <cellStyle name="Normal 2 3 6 3 2 2" xfId="4222"/>
    <cellStyle name="Normal 2 3 6 3 2 2 2" xfId="4223"/>
    <cellStyle name="Normal 2 3 6 3 2 2 3" xfId="4224"/>
    <cellStyle name="Normal 2 3 6 3 2 3" xfId="4225"/>
    <cellStyle name="Normal 2 3 6 3 2 3 2" xfId="4226"/>
    <cellStyle name="Normal 2 3 6 3 2 4" xfId="4227"/>
    <cellStyle name="Normal 2 3 6 3 3" xfId="4228"/>
    <cellStyle name="Normal 2 3 6 3 3 2" xfId="4229"/>
    <cellStyle name="Normal 2 3 6 3 3 3" xfId="4230"/>
    <cellStyle name="Normal 2 3 6 3 4" xfId="4231"/>
    <cellStyle name="Normal 2 3 6 3 4 2" xfId="4232"/>
    <cellStyle name="Normal 2 3 6 3 5" xfId="4233"/>
    <cellStyle name="Normal 2 3 6 4" xfId="4234"/>
    <cellStyle name="Normal 2 3 6 4 2" xfId="4235"/>
    <cellStyle name="Normal 2 3 6 4 2 2" xfId="4236"/>
    <cellStyle name="Normal 2 3 6 4 2 2 2" xfId="4237"/>
    <cellStyle name="Normal 2 3 6 4 2 2 3" xfId="4238"/>
    <cellStyle name="Normal 2 3 6 4 2 3" xfId="4239"/>
    <cellStyle name="Normal 2 3 6 4 2 3 2" xfId="4240"/>
    <cellStyle name="Normal 2 3 6 4 2 4" xfId="4241"/>
    <cellStyle name="Normal 2 3 6 4 3" xfId="4242"/>
    <cellStyle name="Normal 2 3 6 4 3 2" xfId="4243"/>
    <cellStyle name="Normal 2 3 6 4 3 3" xfId="4244"/>
    <cellStyle name="Normal 2 3 6 4 4" xfId="4245"/>
    <cellStyle name="Normal 2 3 6 4 4 2" xfId="4246"/>
    <cellStyle name="Normal 2 3 6 4 5" xfId="4247"/>
    <cellStyle name="Normal 2 3 6 5" xfId="4248"/>
    <cellStyle name="Normal 2 3 6 5 2" xfId="4249"/>
    <cellStyle name="Normal 2 3 6 5 2 2" xfId="4250"/>
    <cellStyle name="Normal 2 3 6 5 2 3" xfId="4251"/>
    <cellStyle name="Normal 2 3 6 5 3" xfId="4252"/>
    <cellStyle name="Normal 2 3 6 5 3 2" xfId="4253"/>
    <cellStyle name="Normal 2 3 6 5 4" xfId="4254"/>
    <cellStyle name="Normal 2 3 6 6" xfId="4255"/>
    <cellStyle name="Normal 2 3 6 6 2" xfId="4256"/>
    <cellStyle name="Normal 2 3 6 6 2 2" xfId="4257"/>
    <cellStyle name="Normal 2 3 6 6 2 3" xfId="4258"/>
    <cellStyle name="Normal 2 3 6 6 3" xfId="4259"/>
    <cellStyle name="Normal 2 3 6 6 3 2" xfId="4260"/>
    <cellStyle name="Normal 2 3 6 6 4" xfId="4261"/>
    <cellStyle name="Normal 2 3 6 7" xfId="4262"/>
    <cellStyle name="Normal 2 3 6 7 2" xfId="4263"/>
    <cellStyle name="Normal 2 3 6 7 3" xfId="4264"/>
    <cellStyle name="Normal 2 3 6 8" xfId="4265"/>
    <cellStyle name="Normal 2 3 6 8 2" xfId="4266"/>
    <cellStyle name="Normal 2 3 6 9" xfId="4267"/>
    <cellStyle name="Normal 2 3 7" xfId="4268"/>
    <cellStyle name="Normal 2 3 7 2" xfId="4269"/>
    <cellStyle name="Normal 2 3 7 2 2" xfId="4270"/>
    <cellStyle name="Normal 2 3 7 2 2 2" xfId="4271"/>
    <cellStyle name="Normal 2 3 7 2 2 2 2" xfId="4272"/>
    <cellStyle name="Normal 2 3 7 2 2 2 2 2" xfId="4273"/>
    <cellStyle name="Normal 2 3 7 2 2 2 2 3" xfId="4274"/>
    <cellStyle name="Normal 2 3 7 2 2 2 3" xfId="4275"/>
    <cellStyle name="Normal 2 3 7 2 2 2 3 2" xfId="4276"/>
    <cellStyle name="Normal 2 3 7 2 2 2 4" xfId="4277"/>
    <cellStyle name="Normal 2 3 7 2 2 3" xfId="4278"/>
    <cellStyle name="Normal 2 3 7 2 2 3 2" xfId="4279"/>
    <cellStyle name="Normal 2 3 7 2 2 3 3" xfId="4280"/>
    <cellStyle name="Normal 2 3 7 2 2 4" xfId="4281"/>
    <cellStyle name="Normal 2 3 7 2 2 4 2" xfId="4282"/>
    <cellStyle name="Normal 2 3 7 2 2 5" xfId="4283"/>
    <cellStyle name="Normal 2 3 7 2 3" xfId="4284"/>
    <cellStyle name="Normal 2 3 7 2 3 2" xfId="4285"/>
    <cellStyle name="Normal 2 3 7 2 3 2 2" xfId="4286"/>
    <cellStyle name="Normal 2 3 7 2 3 2 2 2" xfId="4287"/>
    <cellStyle name="Normal 2 3 7 2 3 2 2 3" xfId="4288"/>
    <cellStyle name="Normal 2 3 7 2 3 2 3" xfId="4289"/>
    <cellStyle name="Normal 2 3 7 2 3 2 3 2" xfId="4290"/>
    <cellStyle name="Normal 2 3 7 2 3 2 4" xfId="4291"/>
    <cellStyle name="Normal 2 3 7 2 3 3" xfId="4292"/>
    <cellStyle name="Normal 2 3 7 2 3 3 2" xfId="4293"/>
    <cellStyle name="Normal 2 3 7 2 3 3 3" xfId="4294"/>
    <cellStyle name="Normal 2 3 7 2 3 4" xfId="4295"/>
    <cellStyle name="Normal 2 3 7 2 3 4 2" xfId="4296"/>
    <cellStyle name="Normal 2 3 7 2 3 5" xfId="4297"/>
    <cellStyle name="Normal 2 3 7 2 4" xfId="4298"/>
    <cellStyle name="Normal 2 3 7 2 4 2" xfId="4299"/>
    <cellStyle name="Normal 2 3 7 2 4 2 2" xfId="4300"/>
    <cellStyle name="Normal 2 3 7 2 4 2 3" xfId="4301"/>
    <cellStyle name="Normal 2 3 7 2 4 3" xfId="4302"/>
    <cellStyle name="Normal 2 3 7 2 4 3 2" xfId="4303"/>
    <cellStyle name="Normal 2 3 7 2 4 4" xfId="4304"/>
    <cellStyle name="Normal 2 3 7 2 5" xfId="4305"/>
    <cellStyle name="Normal 2 3 7 2 5 2" xfId="4306"/>
    <cellStyle name="Normal 2 3 7 2 5 2 2" xfId="4307"/>
    <cellStyle name="Normal 2 3 7 2 5 2 3" xfId="4308"/>
    <cellStyle name="Normal 2 3 7 2 5 3" xfId="4309"/>
    <cellStyle name="Normal 2 3 7 2 5 3 2" xfId="4310"/>
    <cellStyle name="Normal 2 3 7 2 5 4" xfId="4311"/>
    <cellStyle name="Normal 2 3 7 2 6" xfId="4312"/>
    <cellStyle name="Normal 2 3 7 2 6 2" xfId="4313"/>
    <cellStyle name="Normal 2 3 7 2 6 3" xfId="4314"/>
    <cellStyle name="Normal 2 3 7 2 7" xfId="4315"/>
    <cellStyle name="Normal 2 3 7 2 7 2" xfId="4316"/>
    <cellStyle name="Normal 2 3 7 2 8" xfId="4317"/>
    <cellStyle name="Normal 2 3 7 3" xfId="4318"/>
    <cellStyle name="Normal 2 3 7 3 2" xfId="4319"/>
    <cellStyle name="Normal 2 3 7 3 2 2" xfId="4320"/>
    <cellStyle name="Normal 2 3 7 3 2 2 2" xfId="4321"/>
    <cellStyle name="Normal 2 3 7 3 2 2 3" xfId="4322"/>
    <cellStyle name="Normal 2 3 7 3 2 3" xfId="4323"/>
    <cellStyle name="Normal 2 3 7 3 2 3 2" xfId="4324"/>
    <cellStyle name="Normal 2 3 7 3 2 4" xfId="4325"/>
    <cellStyle name="Normal 2 3 7 3 3" xfId="4326"/>
    <cellStyle name="Normal 2 3 7 3 3 2" xfId="4327"/>
    <cellStyle name="Normal 2 3 7 3 3 3" xfId="4328"/>
    <cellStyle name="Normal 2 3 7 3 4" xfId="4329"/>
    <cellStyle name="Normal 2 3 7 3 4 2" xfId="4330"/>
    <cellStyle name="Normal 2 3 7 3 5" xfId="4331"/>
    <cellStyle name="Normal 2 3 7 4" xfId="4332"/>
    <cellStyle name="Normal 2 3 7 4 2" xfId="4333"/>
    <cellStyle name="Normal 2 3 7 4 2 2" xfId="4334"/>
    <cellStyle name="Normal 2 3 7 4 2 2 2" xfId="4335"/>
    <cellStyle name="Normal 2 3 7 4 2 2 3" xfId="4336"/>
    <cellStyle name="Normal 2 3 7 4 2 3" xfId="4337"/>
    <cellStyle name="Normal 2 3 7 4 2 3 2" xfId="4338"/>
    <cellStyle name="Normal 2 3 7 4 2 4" xfId="4339"/>
    <cellStyle name="Normal 2 3 7 4 3" xfId="4340"/>
    <cellStyle name="Normal 2 3 7 4 3 2" xfId="4341"/>
    <cellStyle name="Normal 2 3 7 4 3 3" xfId="4342"/>
    <cellStyle name="Normal 2 3 7 4 4" xfId="4343"/>
    <cellStyle name="Normal 2 3 7 4 4 2" xfId="4344"/>
    <cellStyle name="Normal 2 3 7 4 5" xfId="4345"/>
    <cellStyle name="Normal 2 3 7 5" xfId="4346"/>
    <cellStyle name="Normal 2 3 7 5 2" xfId="4347"/>
    <cellStyle name="Normal 2 3 7 5 2 2" xfId="4348"/>
    <cellStyle name="Normal 2 3 7 5 2 3" xfId="4349"/>
    <cellStyle name="Normal 2 3 7 5 3" xfId="4350"/>
    <cellStyle name="Normal 2 3 7 5 3 2" xfId="4351"/>
    <cellStyle name="Normal 2 3 7 5 4" xfId="4352"/>
    <cellStyle name="Normal 2 3 7 6" xfId="4353"/>
    <cellStyle name="Normal 2 3 7 6 2" xfId="4354"/>
    <cellStyle name="Normal 2 3 7 6 2 2" xfId="4355"/>
    <cellStyle name="Normal 2 3 7 6 2 3" xfId="4356"/>
    <cellStyle name="Normal 2 3 7 6 3" xfId="4357"/>
    <cellStyle name="Normal 2 3 7 6 3 2" xfId="4358"/>
    <cellStyle name="Normal 2 3 7 6 4" xfId="4359"/>
    <cellStyle name="Normal 2 3 7 7" xfId="4360"/>
    <cellStyle name="Normal 2 3 7 7 2" xfId="4361"/>
    <cellStyle name="Normal 2 3 7 7 3" xfId="4362"/>
    <cellStyle name="Normal 2 3 7 8" xfId="4363"/>
    <cellStyle name="Normal 2 3 7 8 2" xfId="4364"/>
    <cellStyle name="Normal 2 3 7 9" xfId="4365"/>
    <cellStyle name="Normal 2 3 8" xfId="4366"/>
    <cellStyle name="Normal 2 3 8 2" xfId="4367"/>
    <cellStyle name="Normal 2 3 8 2 2" xfId="4368"/>
    <cellStyle name="Normal 2 3 8 2 2 2" xfId="4369"/>
    <cellStyle name="Normal 2 3 8 2 2 2 2" xfId="4370"/>
    <cellStyle name="Normal 2 3 8 2 2 2 3" xfId="4371"/>
    <cellStyle name="Normal 2 3 8 2 2 3" xfId="4372"/>
    <cellStyle name="Normal 2 3 8 2 2 3 2" xfId="4373"/>
    <cellStyle name="Normal 2 3 8 2 2 4" xfId="4374"/>
    <cellStyle name="Normal 2 3 8 2 3" xfId="4375"/>
    <cellStyle name="Normal 2 3 8 2 3 2" xfId="4376"/>
    <cellStyle name="Normal 2 3 8 2 3 3" xfId="4377"/>
    <cellStyle name="Normal 2 3 8 2 4" xfId="4378"/>
    <cellStyle name="Normal 2 3 8 2 4 2" xfId="4379"/>
    <cellStyle name="Normal 2 3 8 2 5" xfId="4380"/>
    <cellStyle name="Normal 2 3 8 3" xfId="4381"/>
    <cellStyle name="Normal 2 3 8 3 2" xfId="4382"/>
    <cellStyle name="Normal 2 3 8 3 2 2" xfId="4383"/>
    <cellStyle name="Normal 2 3 8 3 2 2 2" xfId="4384"/>
    <cellStyle name="Normal 2 3 8 3 2 2 3" xfId="4385"/>
    <cellStyle name="Normal 2 3 8 3 2 3" xfId="4386"/>
    <cellStyle name="Normal 2 3 8 3 2 3 2" xfId="4387"/>
    <cellStyle name="Normal 2 3 8 3 2 4" xfId="4388"/>
    <cellStyle name="Normal 2 3 8 3 3" xfId="4389"/>
    <cellStyle name="Normal 2 3 8 3 3 2" xfId="4390"/>
    <cellStyle name="Normal 2 3 8 3 3 3" xfId="4391"/>
    <cellStyle name="Normal 2 3 8 3 4" xfId="4392"/>
    <cellStyle name="Normal 2 3 8 3 4 2" xfId="4393"/>
    <cellStyle name="Normal 2 3 8 3 5" xfId="4394"/>
    <cellStyle name="Normal 2 3 8 4" xfId="4395"/>
    <cellStyle name="Normal 2 3 8 4 2" xfId="4396"/>
    <cellStyle name="Normal 2 3 8 4 2 2" xfId="4397"/>
    <cellStyle name="Normal 2 3 8 4 2 3" xfId="4398"/>
    <cellStyle name="Normal 2 3 8 4 3" xfId="4399"/>
    <cellStyle name="Normal 2 3 8 4 3 2" xfId="4400"/>
    <cellStyle name="Normal 2 3 8 4 4" xfId="4401"/>
    <cellStyle name="Normal 2 3 8 5" xfId="4402"/>
    <cellStyle name="Normal 2 3 8 5 2" xfId="4403"/>
    <cellStyle name="Normal 2 3 8 5 2 2" xfId="4404"/>
    <cellStyle name="Normal 2 3 8 5 2 3" xfId="4405"/>
    <cellStyle name="Normal 2 3 8 5 3" xfId="4406"/>
    <cellStyle name="Normal 2 3 8 5 3 2" xfId="4407"/>
    <cellStyle name="Normal 2 3 8 5 4" xfId="4408"/>
    <cellStyle name="Normal 2 3 8 6" xfId="4409"/>
    <cellStyle name="Normal 2 3 8 6 2" xfId="4410"/>
    <cellStyle name="Normal 2 3 8 6 3" xfId="4411"/>
    <cellStyle name="Normal 2 3 8 7" xfId="4412"/>
    <cellStyle name="Normal 2 3 8 7 2" xfId="4413"/>
    <cellStyle name="Normal 2 3 8 8" xfId="4414"/>
    <cellStyle name="Normal 2 3 9" xfId="4415"/>
    <cellStyle name="Normal 2 3 9 2" xfId="4416"/>
    <cellStyle name="Normal 2 3 9 2 2" xfId="4417"/>
    <cellStyle name="Normal 2 3 9 2 2 2" xfId="4418"/>
    <cellStyle name="Normal 2 3 9 2 2 3" xfId="4419"/>
    <cellStyle name="Normal 2 3 9 2 3" xfId="4420"/>
    <cellStyle name="Normal 2 3 9 2 3 2" xfId="4421"/>
    <cellStyle name="Normal 2 3 9 2 4" xfId="4422"/>
    <cellStyle name="Normal 2 3 9 3" xfId="4423"/>
    <cellStyle name="Normal 2 3 9 3 2" xfId="4424"/>
    <cellStyle name="Normal 2 3 9 3 3" xfId="4425"/>
    <cellStyle name="Normal 2 3 9 4" xfId="4426"/>
    <cellStyle name="Normal 2 3 9 4 2" xfId="4427"/>
    <cellStyle name="Normal 2 3 9 5" xfId="4428"/>
    <cellStyle name="Normal 2 4" xfId="4429"/>
    <cellStyle name="Normal 2 4 10" xfId="4430"/>
    <cellStyle name="Normal 2 4 10 2" xfId="4431"/>
    <cellStyle name="Normal 2 4 10 2 2" xfId="4432"/>
    <cellStyle name="Normal 2 4 10 2 3" xfId="4433"/>
    <cellStyle name="Normal 2 4 10 3" xfId="4434"/>
    <cellStyle name="Normal 2 4 10 3 2" xfId="4435"/>
    <cellStyle name="Normal 2 4 10 4" xfId="4436"/>
    <cellStyle name="Normal 2 4 11" xfId="4437"/>
    <cellStyle name="Normal 2 4 11 2" xfId="4438"/>
    <cellStyle name="Normal 2 4 11 2 2" xfId="4439"/>
    <cellStyle name="Normal 2 4 11 2 3" xfId="4440"/>
    <cellStyle name="Normal 2 4 11 3" xfId="4441"/>
    <cellStyle name="Normal 2 4 11 3 2" xfId="4442"/>
    <cellStyle name="Normal 2 4 11 4" xfId="4443"/>
    <cellStyle name="Normal 2 4 12" xfId="4444"/>
    <cellStyle name="Normal 2 4 12 2" xfId="4445"/>
    <cellStyle name="Normal 2 4 12 3" xfId="4446"/>
    <cellStyle name="Normal 2 4 13" xfId="4447"/>
    <cellStyle name="Normal 2 4 13 2" xfId="4448"/>
    <cellStyle name="Normal 2 4 14" xfId="4449"/>
    <cellStyle name="Normal 2 4 2" xfId="4450"/>
    <cellStyle name="Normal 2 4 2 10" xfId="4451"/>
    <cellStyle name="Normal 2 4 2 10 2" xfId="4452"/>
    <cellStyle name="Normal 2 4 2 10 3" xfId="4453"/>
    <cellStyle name="Normal 2 4 2 11" xfId="4454"/>
    <cellStyle name="Normal 2 4 2 11 2" xfId="4455"/>
    <cellStyle name="Normal 2 4 2 12" xfId="4456"/>
    <cellStyle name="Normal 2 4 2 2" xfId="4457"/>
    <cellStyle name="Normal 2 4 2 2 10" xfId="4458"/>
    <cellStyle name="Normal 2 4 2 2 2" xfId="4459"/>
    <cellStyle name="Normal 2 4 2 2 2 2" xfId="4460"/>
    <cellStyle name="Normal 2 4 2 2 2 2 2" xfId="4461"/>
    <cellStyle name="Normal 2 4 2 2 2 2 2 2" xfId="4462"/>
    <cellStyle name="Normal 2 4 2 2 2 2 2 2 2" xfId="4463"/>
    <cellStyle name="Normal 2 4 2 2 2 2 2 2 2 2" xfId="4464"/>
    <cellStyle name="Normal 2 4 2 2 2 2 2 2 2 3" xfId="4465"/>
    <cellStyle name="Normal 2 4 2 2 2 2 2 2 3" xfId="4466"/>
    <cellStyle name="Normal 2 4 2 2 2 2 2 2 3 2" xfId="4467"/>
    <cellStyle name="Normal 2 4 2 2 2 2 2 2 4" xfId="4468"/>
    <cellStyle name="Normal 2 4 2 2 2 2 2 3" xfId="4469"/>
    <cellStyle name="Normal 2 4 2 2 2 2 2 3 2" xfId="4470"/>
    <cellStyle name="Normal 2 4 2 2 2 2 2 3 3" xfId="4471"/>
    <cellStyle name="Normal 2 4 2 2 2 2 2 4" xfId="4472"/>
    <cellStyle name="Normal 2 4 2 2 2 2 2 4 2" xfId="4473"/>
    <cellStyle name="Normal 2 4 2 2 2 2 2 5" xfId="4474"/>
    <cellStyle name="Normal 2 4 2 2 2 2 3" xfId="4475"/>
    <cellStyle name="Normal 2 4 2 2 2 2 3 2" xfId="4476"/>
    <cellStyle name="Normal 2 4 2 2 2 2 3 2 2" xfId="4477"/>
    <cellStyle name="Normal 2 4 2 2 2 2 3 2 2 2" xfId="4478"/>
    <cellStyle name="Normal 2 4 2 2 2 2 3 2 2 3" xfId="4479"/>
    <cellStyle name="Normal 2 4 2 2 2 2 3 2 3" xfId="4480"/>
    <cellStyle name="Normal 2 4 2 2 2 2 3 2 3 2" xfId="4481"/>
    <cellStyle name="Normal 2 4 2 2 2 2 3 2 4" xfId="4482"/>
    <cellStyle name="Normal 2 4 2 2 2 2 3 3" xfId="4483"/>
    <cellStyle name="Normal 2 4 2 2 2 2 3 3 2" xfId="4484"/>
    <cellStyle name="Normal 2 4 2 2 2 2 3 3 3" xfId="4485"/>
    <cellStyle name="Normal 2 4 2 2 2 2 3 4" xfId="4486"/>
    <cellStyle name="Normal 2 4 2 2 2 2 3 4 2" xfId="4487"/>
    <cellStyle name="Normal 2 4 2 2 2 2 3 5" xfId="4488"/>
    <cellStyle name="Normal 2 4 2 2 2 2 4" xfId="4489"/>
    <cellStyle name="Normal 2 4 2 2 2 2 4 2" xfId="4490"/>
    <cellStyle name="Normal 2 4 2 2 2 2 4 2 2" xfId="4491"/>
    <cellStyle name="Normal 2 4 2 2 2 2 4 2 3" xfId="4492"/>
    <cellStyle name="Normal 2 4 2 2 2 2 4 3" xfId="4493"/>
    <cellStyle name="Normal 2 4 2 2 2 2 4 3 2" xfId="4494"/>
    <cellStyle name="Normal 2 4 2 2 2 2 4 4" xfId="4495"/>
    <cellStyle name="Normal 2 4 2 2 2 2 5" xfId="4496"/>
    <cellStyle name="Normal 2 4 2 2 2 2 5 2" xfId="4497"/>
    <cellStyle name="Normal 2 4 2 2 2 2 5 2 2" xfId="4498"/>
    <cellStyle name="Normal 2 4 2 2 2 2 5 2 3" xfId="4499"/>
    <cellStyle name="Normal 2 4 2 2 2 2 5 3" xfId="4500"/>
    <cellStyle name="Normal 2 4 2 2 2 2 5 3 2" xfId="4501"/>
    <cellStyle name="Normal 2 4 2 2 2 2 5 4" xfId="4502"/>
    <cellStyle name="Normal 2 4 2 2 2 2 6" xfId="4503"/>
    <cellStyle name="Normal 2 4 2 2 2 2 6 2" xfId="4504"/>
    <cellStyle name="Normal 2 4 2 2 2 2 6 3" xfId="4505"/>
    <cellStyle name="Normal 2 4 2 2 2 2 7" xfId="4506"/>
    <cellStyle name="Normal 2 4 2 2 2 2 7 2" xfId="4507"/>
    <cellStyle name="Normal 2 4 2 2 2 2 8" xfId="4508"/>
    <cellStyle name="Normal 2 4 2 2 2 3" xfId="4509"/>
    <cellStyle name="Normal 2 4 2 2 2 3 2" xfId="4510"/>
    <cellStyle name="Normal 2 4 2 2 2 3 2 2" xfId="4511"/>
    <cellStyle name="Normal 2 4 2 2 2 3 2 2 2" xfId="4512"/>
    <cellStyle name="Normal 2 4 2 2 2 3 2 2 3" xfId="4513"/>
    <cellStyle name="Normal 2 4 2 2 2 3 2 3" xfId="4514"/>
    <cellStyle name="Normal 2 4 2 2 2 3 2 3 2" xfId="4515"/>
    <cellStyle name="Normal 2 4 2 2 2 3 2 4" xfId="4516"/>
    <cellStyle name="Normal 2 4 2 2 2 3 3" xfId="4517"/>
    <cellStyle name="Normal 2 4 2 2 2 3 3 2" xfId="4518"/>
    <cellStyle name="Normal 2 4 2 2 2 3 3 3" xfId="4519"/>
    <cellStyle name="Normal 2 4 2 2 2 3 4" xfId="4520"/>
    <cellStyle name="Normal 2 4 2 2 2 3 4 2" xfId="4521"/>
    <cellStyle name="Normal 2 4 2 2 2 3 5" xfId="4522"/>
    <cellStyle name="Normal 2 4 2 2 2 4" xfId="4523"/>
    <cellStyle name="Normal 2 4 2 2 2 4 2" xfId="4524"/>
    <cellStyle name="Normal 2 4 2 2 2 4 2 2" xfId="4525"/>
    <cellStyle name="Normal 2 4 2 2 2 4 2 2 2" xfId="4526"/>
    <cellStyle name="Normal 2 4 2 2 2 4 2 2 3" xfId="4527"/>
    <cellStyle name="Normal 2 4 2 2 2 4 2 3" xfId="4528"/>
    <cellStyle name="Normal 2 4 2 2 2 4 2 3 2" xfId="4529"/>
    <cellStyle name="Normal 2 4 2 2 2 4 2 4" xfId="4530"/>
    <cellStyle name="Normal 2 4 2 2 2 4 3" xfId="4531"/>
    <cellStyle name="Normal 2 4 2 2 2 4 3 2" xfId="4532"/>
    <cellStyle name="Normal 2 4 2 2 2 4 3 3" xfId="4533"/>
    <cellStyle name="Normal 2 4 2 2 2 4 4" xfId="4534"/>
    <cellStyle name="Normal 2 4 2 2 2 4 4 2" xfId="4535"/>
    <cellStyle name="Normal 2 4 2 2 2 4 5" xfId="4536"/>
    <cellStyle name="Normal 2 4 2 2 2 5" xfId="4537"/>
    <cellStyle name="Normal 2 4 2 2 2 5 2" xfId="4538"/>
    <cellStyle name="Normal 2 4 2 2 2 5 2 2" xfId="4539"/>
    <cellStyle name="Normal 2 4 2 2 2 5 2 3" xfId="4540"/>
    <cellStyle name="Normal 2 4 2 2 2 5 3" xfId="4541"/>
    <cellStyle name="Normal 2 4 2 2 2 5 3 2" xfId="4542"/>
    <cellStyle name="Normal 2 4 2 2 2 5 4" xfId="4543"/>
    <cellStyle name="Normal 2 4 2 2 2 6" xfId="4544"/>
    <cellStyle name="Normal 2 4 2 2 2 6 2" xfId="4545"/>
    <cellStyle name="Normal 2 4 2 2 2 6 2 2" xfId="4546"/>
    <cellStyle name="Normal 2 4 2 2 2 6 2 3" xfId="4547"/>
    <cellStyle name="Normal 2 4 2 2 2 6 3" xfId="4548"/>
    <cellStyle name="Normal 2 4 2 2 2 6 3 2" xfId="4549"/>
    <cellStyle name="Normal 2 4 2 2 2 6 4" xfId="4550"/>
    <cellStyle name="Normal 2 4 2 2 2 7" xfId="4551"/>
    <cellStyle name="Normal 2 4 2 2 2 7 2" xfId="4552"/>
    <cellStyle name="Normal 2 4 2 2 2 7 3" xfId="4553"/>
    <cellStyle name="Normal 2 4 2 2 2 8" xfId="4554"/>
    <cellStyle name="Normal 2 4 2 2 2 8 2" xfId="4555"/>
    <cellStyle name="Normal 2 4 2 2 2 9" xfId="4556"/>
    <cellStyle name="Normal 2 4 2 2 3" xfId="4557"/>
    <cellStyle name="Normal 2 4 2 2 3 2" xfId="4558"/>
    <cellStyle name="Normal 2 4 2 2 3 2 2" xfId="4559"/>
    <cellStyle name="Normal 2 4 2 2 3 2 2 2" xfId="4560"/>
    <cellStyle name="Normal 2 4 2 2 3 2 2 2 2" xfId="4561"/>
    <cellStyle name="Normal 2 4 2 2 3 2 2 2 3" xfId="4562"/>
    <cellStyle name="Normal 2 4 2 2 3 2 2 3" xfId="4563"/>
    <cellStyle name="Normal 2 4 2 2 3 2 2 3 2" xfId="4564"/>
    <cellStyle name="Normal 2 4 2 2 3 2 2 4" xfId="4565"/>
    <cellStyle name="Normal 2 4 2 2 3 2 3" xfId="4566"/>
    <cellStyle name="Normal 2 4 2 2 3 2 3 2" xfId="4567"/>
    <cellStyle name="Normal 2 4 2 2 3 2 3 3" xfId="4568"/>
    <cellStyle name="Normal 2 4 2 2 3 2 4" xfId="4569"/>
    <cellStyle name="Normal 2 4 2 2 3 2 4 2" xfId="4570"/>
    <cellStyle name="Normal 2 4 2 2 3 2 5" xfId="4571"/>
    <cellStyle name="Normal 2 4 2 2 3 3" xfId="4572"/>
    <cellStyle name="Normal 2 4 2 2 3 3 2" xfId="4573"/>
    <cellStyle name="Normal 2 4 2 2 3 3 2 2" xfId="4574"/>
    <cellStyle name="Normal 2 4 2 2 3 3 2 2 2" xfId="4575"/>
    <cellStyle name="Normal 2 4 2 2 3 3 2 2 3" xfId="4576"/>
    <cellStyle name="Normal 2 4 2 2 3 3 2 3" xfId="4577"/>
    <cellStyle name="Normal 2 4 2 2 3 3 2 3 2" xfId="4578"/>
    <cellStyle name="Normal 2 4 2 2 3 3 2 4" xfId="4579"/>
    <cellStyle name="Normal 2 4 2 2 3 3 3" xfId="4580"/>
    <cellStyle name="Normal 2 4 2 2 3 3 3 2" xfId="4581"/>
    <cellStyle name="Normal 2 4 2 2 3 3 3 3" xfId="4582"/>
    <cellStyle name="Normal 2 4 2 2 3 3 4" xfId="4583"/>
    <cellStyle name="Normal 2 4 2 2 3 3 4 2" xfId="4584"/>
    <cellStyle name="Normal 2 4 2 2 3 3 5" xfId="4585"/>
    <cellStyle name="Normal 2 4 2 2 3 4" xfId="4586"/>
    <cellStyle name="Normal 2 4 2 2 3 4 2" xfId="4587"/>
    <cellStyle name="Normal 2 4 2 2 3 4 2 2" xfId="4588"/>
    <cellStyle name="Normal 2 4 2 2 3 4 2 3" xfId="4589"/>
    <cellStyle name="Normal 2 4 2 2 3 4 3" xfId="4590"/>
    <cellStyle name="Normal 2 4 2 2 3 4 3 2" xfId="4591"/>
    <cellStyle name="Normal 2 4 2 2 3 4 4" xfId="4592"/>
    <cellStyle name="Normal 2 4 2 2 3 5" xfId="4593"/>
    <cellStyle name="Normal 2 4 2 2 3 5 2" xfId="4594"/>
    <cellStyle name="Normal 2 4 2 2 3 5 2 2" xfId="4595"/>
    <cellStyle name="Normal 2 4 2 2 3 5 2 3" xfId="4596"/>
    <cellStyle name="Normal 2 4 2 2 3 5 3" xfId="4597"/>
    <cellStyle name="Normal 2 4 2 2 3 5 3 2" xfId="4598"/>
    <cellStyle name="Normal 2 4 2 2 3 5 4" xfId="4599"/>
    <cellStyle name="Normal 2 4 2 2 3 6" xfId="4600"/>
    <cellStyle name="Normal 2 4 2 2 3 6 2" xfId="4601"/>
    <cellStyle name="Normal 2 4 2 2 3 6 3" xfId="4602"/>
    <cellStyle name="Normal 2 4 2 2 3 7" xfId="4603"/>
    <cellStyle name="Normal 2 4 2 2 3 7 2" xfId="4604"/>
    <cellStyle name="Normal 2 4 2 2 3 8" xfId="4605"/>
    <cellStyle name="Normal 2 4 2 2 4" xfId="4606"/>
    <cellStyle name="Normal 2 4 2 2 4 2" xfId="4607"/>
    <cellStyle name="Normal 2 4 2 2 4 2 2" xfId="4608"/>
    <cellStyle name="Normal 2 4 2 2 4 2 2 2" xfId="4609"/>
    <cellStyle name="Normal 2 4 2 2 4 2 2 3" xfId="4610"/>
    <cellStyle name="Normal 2 4 2 2 4 2 3" xfId="4611"/>
    <cellStyle name="Normal 2 4 2 2 4 2 3 2" xfId="4612"/>
    <cellStyle name="Normal 2 4 2 2 4 2 4" xfId="4613"/>
    <cellStyle name="Normal 2 4 2 2 4 3" xfId="4614"/>
    <cellStyle name="Normal 2 4 2 2 4 3 2" xfId="4615"/>
    <cellStyle name="Normal 2 4 2 2 4 3 3" xfId="4616"/>
    <cellStyle name="Normal 2 4 2 2 4 4" xfId="4617"/>
    <cellStyle name="Normal 2 4 2 2 4 4 2" xfId="4618"/>
    <cellStyle name="Normal 2 4 2 2 4 5" xfId="4619"/>
    <cellStyle name="Normal 2 4 2 2 5" xfId="4620"/>
    <cellStyle name="Normal 2 4 2 2 5 2" xfId="4621"/>
    <cellStyle name="Normal 2 4 2 2 5 2 2" xfId="4622"/>
    <cellStyle name="Normal 2 4 2 2 5 2 2 2" xfId="4623"/>
    <cellStyle name="Normal 2 4 2 2 5 2 2 3" xfId="4624"/>
    <cellStyle name="Normal 2 4 2 2 5 2 3" xfId="4625"/>
    <cellStyle name="Normal 2 4 2 2 5 2 3 2" xfId="4626"/>
    <cellStyle name="Normal 2 4 2 2 5 2 4" xfId="4627"/>
    <cellStyle name="Normal 2 4 2 2 5 3" xfId="4628"/>
    <cellStyle name="Normal 2 4 2 2 5 3 2" xfId="4629"/>
    <cellStyle name="Normal 2 4 2 2 5 3 3" xfId="4630"/>
    <cellStyle name="Normal 2 4 2 2 5 4" xfId="4631"/>
    <cellStyle name="Normal 2 4 2 2 5 4 2" xfId="4632"/>
    <cellStyle name="Normal 2 4 2 2 5 5" xfId="4633"/>
    <cellStyle name="Normal 2 4 2 2 6" xfId="4634"/>
    <cellStyle name="Normal 2 4 2 2 6 2" xfId="4635"/>
    <cellStyle name="Normal 2 4 2 2 6 2 2" xfId="4636"/>
    <cellStyle name="Normal 2 4 2 2 6 2 3" xfId="4637"/>
    <cellStyle name="Normal 2 4 2 2 6 3" xfId="4638"/>
    <cellStyle name="Normal 2 4 2 2 6 3 2" xfId="4639"/>
    <cellStyle name="Normal 2 4 2 2 6 4" xfId="4640"/>
    <cellStyle name="Normal 2 4 2 2 7" xfId="4641"/>
    <cellStyle name="Normal 2 4 2 2 7 2" xfId="4642"/>
    <cellStyle name="Normal 2 4 2 2 7 2 2" xfId="4643"/>
    <cellStyle name="Normal 2 4 2 2 7 2 3" xfId="4644"/>
    <cellStyle name="Normal 2 4 2 2 7 3" xfId="4645"/>
    <cellStyle name="Normal 2 4 2 2 7 3 2" xfId="4646"/>
    <cellStyle name="Normal 2 4 2 2 7 4" xfId="4647"/>
    <cellStyle name="Normal 2 4 2 2 8" xfId="4648"/>
    <cellStyle name="Normal 2 4 2 2 8 2" xfId="4649"/>
    <cellStyle name="Normal 2 4 2 2 8 3" xfId="4650"/>
    <cellStyle name="Normal 2 4 2 2 9" xfId="4651"/>
    <cellStyle name="Normal 2 4 2 2 9 2" xfId="4652"/>
    <cellStyle name="Normal 2 4 2 3" xfId="4653"/>
    <cellStyle name="Normal 2 4 2 3 2" xfId="4654"/>
    <cellStyle name="Normal 2 4 2 3 2 2" xfId="4655"/>
    <cellStyle name="Normal 2 4 2 3 2 2 2" xfId="4656"/>
    <cellStyle name="Normal 2 4 2 3 2 2 2 2" xfId="4657"/>
    <cellStyle name="Normal 2 4 2 3 2 2 2 2 2" xfId="4658"/>
    <cellStyle name="Normal 2 4 2 3 2 2 2 2 3" xfId="4659"/>
    <cellStyle name="Normal 2 4 2 3 2 2 2 3" xfId="4660"/>
    <cellStyle name="Normal 2 4 2 3 2 2 2 3 2" xfId="4661"/>
    <cellStyle name="Normal 2 4 2 3 2 2 2 4" xfId="4662"/>
    <cellStyle name="Normal 2 4 2 3 2 2 3" xfId="4663"/>
    <cellStyle name="Normal 2 4 2 3 2 2 3 2" xfId="4664"/>
    <cellStyle name="Normal 2 4 2 3 2 2 3 3" xfId="4665"/>
    <cellStyle name="Normal 2 4 2 3 2 2 4" xfId="4666"/>
    <cellStyle name="Normal 2 4 2 3 2 2 4 2" xfId="4667"/>
    <cellStyle name="Normal 2 4 2 3 2 2 5" xfId="4668"/>
    <cellStyle name="Normal 2 4 2 3 2 3" xfId="4669"/>
    <cellStyle name="Normal 2 4 2 3 2 3 2" xfId="4670"/>
    <cellStyle name="Normal 2 4 2 3 2 3 2 2" xfId="4671"/>
    <cellStyle name="Normal 2 4 2 3 2 3 2 2 2" xfId="4672"/>
    <cellStyle name="Normal 2 4 2 3 2 3 2 2 3" xfId="4673"/>
    <cellStyle name="Normal 2 4 2 3 2 3 2 3" xfId="4674"/>
    <cellStyle name="Normal 2 4 2 3 2 3 2 3 2" xfId="4675"/>
    <cellStyle name="Normal 2 4 2 3 2 3 2 4" xfId="4676"/>
    <cellStyle name="Normal 2 4 2 3 2 3 3" xfId="4677"/>
    <cellStyle name="Normal 2 4 2 3 2 3 3 2" xfId="4678"/>
    <cellStyle name="Normal 2 4 2 3 2 3 3 3" xfId="4679"/>
    <cellStyle name="Normal 2 4 2 3 2 3 4" xfId="4680"/>
    <cellStyle name="Normal 2 4 2 3 2 3 4 2" xfId="4681"/>
    <cellStyle name="Normal 2 4 2 3 2 3 5" xfId="4682"/>
    <cellStyle name="Normal 2 4 2 3 2 4" xfId="4683"/>
    <cellStyle name="Normal 2 4 2 3 2 4 2" xfId="4684"/>
    <cellStyle name="Normal 2 4 2 3 2 4 2 2" xfId="4685"/>
    <cellStyle name="Normal 2 4 2 3 2 4 2 3" xfId="4686"/>
    <cellStyle name="Normal 2 4 2 3 2 4 3" xfId="4687"/>
    <cellStyle name="Normal 2 4 2 3 2 4 3 2" xfId="4688"/>
    <cellStyle name="Normal 2 4 2 3 2 4 4" xfId="4689"/>
    <cellStyle name="Normal 2 4 2 3 2 5" xfId="4690"/>
    <cellStyle name="Normal 2 4 2 3 2 5 2" xfId="4691"/>
    <cellStyle name="Normal 2 4 2 3 2 5 2 2" xfId="4692"/>
    <cellStyle name="Normal 2 4 2 3 2 5 2 3" xfId="4693"/>
    <cellStyle name="Normal 2 4 2 3 2 5 3" xfId="4694"/>
    <cellStyle name="Normal 2 4 2 3 2 5 3 2" xfId="4695"/>
    <cellStyle name="Normal 2 4 2 3 2 5 4" xfId="4696"/>
    <cellStyle name="Normal 2 4 2 3 2 6" xfId="4697"/>
    <cellStyle name="Normal 2 4 2 3 2 6 2" xfId="4698"/>
    <cellStyle name="Normal 2 4 2 3 2 6 3" xfId="4699"/>
    <cellStyle name="Normal 2 4 2 3 2 7" xfId="4700"/>
    <cellStyle name="Normal 2 4 2 3 2 7 2" xfId="4701"/>
    <cellStyle name="Normal 2 4 2 3 2 8" xfId="4702"/>
    <cellStyle name="Normal 2 4 2 3 3" xfId="4703"/>
    <cellStyle name="Normal 2 4 2 3 3 2" xfId="4704"/>
    <cellStyle name="Normal 2 4 2 3 3 2 2" xfId="4705"/>
    <cellStyle name="Normal 2 4 2 3 3 2 2 2" xfId="4706"/>
    <cellStyle name="Normal 2 4 2 3 3 2 2 3" xfId="4707"/>
    <cellStyle name="Normal 2 4 2 3 3 2 3" xfId="4708"/>
    <cellStyle name="Normal 2 4 2 3 3 2 3 2" xfId="4709"/>
    <cellStyle name="Normal 2 4 2 3 3 2 4" xfId="4710"/>
    <cellStyle name="Normal 2 4 2 3 3 3" xfId="4711"/>
    <cellStyle name="Normal 2 4 2 3 3 3 2" xfId="4712"/>
    <cellStyle name="Normal 2 4 2 3 3 3 3" xfId="4713"/>
    <cellStyle name="Normal 2 4 2 3 3 4" xfId="4714"/>
    <cellStyle name="Normal 2 4 2 3 3 4 2" xfId="4715"/>
    <cellStyle name="Normal 2 4 2 3 3 5" xfId="4716"/>
    <cellStyle name="Normal 2 4 2 3 4" xfId="4717"/>
    <cellStyle name="Normal 2 4 2 3 4 2" xfId="4718"/>
    <cellStyle name="Normal 2 4 2 3 4 2 2" xfId="4719"/>
    <cellStyle name="Normal 2 4 2 3 4 2 2 2" xfId="4720"/>
    <cellStyle name="Normal 2 4 2 3 4 2 2 3" xfId="4721"/>
    <cellStyle name="Normal 2 4 2 3 4 2 3" xfId="4722"/>
    <cellStyle name="Normal 2 4 2 3 4 2 3 2" xfId="4723"/>
    <cellStyle name="Normal 2 4 2 3 4 2 4" xfId="4724"/>
    <cellStyle name="Normal 2 4 2 3 4 3" xfId="4725"/>
    <cellStyle name="Normal 2 4 2 3 4 3 2" xfId="4726"/>
    <cellStyle name="Normal 2 4 2 3 4 3 3" xfId="4727"/>
    <cellStyle name="Normal 2 4 2 3 4 4" xfId="4728"/>
    <cellStyle name="Normal 2 4 2 3 4 4 2" xfId="4729"/>
    <cellStyle name="Normal 2 4 2 3 4 5" xfId="4730"/>
    <cellStyle name="Normal 2 4 2 3 5" xfId="4731"/>
    <cellStyle name="Normal 2 4 2 3 5 2" xfId="4732"/>
    <cellStyle name="Normal 2 4 2 3 5 2 2" xfId="4733"/>
    <cellStyle name="Normal 2 4 2 3 5 2 3" xfId="4734"/>
    <cellStyle name="Normal 2 4 2 3 5 3" xfId="4735"/>
    <cellStyle name="Normal 2 4 2 3 5 3 2" xfId="4736"/>
    <cellStyle name="Normal 2 4 2 3 5 4" xfId="4737"/>
    <cellStyle name="Normal 2 4 2 3 6" xfId="4738"/>
    <cellStyle name="Normal 2 4 2 3 6 2" xfId="4739"/>
    <cellStyle name="Normal 2 4 2 3 6 2 2" xfId="4740"/>
    <cellStyle name="Normal 2 4 2 3 6 2 3" xfId="4741"/>
    <cellStyle name="Normal 2 4 2 3 6 3" xfId="4742"/>
    <cellStyle name="Normal 2 4 2 3 6 3 2" xfId="4743"/>
    <cellStyle name="Normal 2 4 2 3 6 4" xfId="4744"/>
    <cellStyle name="Normal 2 4 2 3 7" xfId="4745"/>
    <cellStyle name="Normal 2 4 2 3 7 2" xfId="4746"/>
    <cellStyle name="Normal 2 4 2 3 7 3" xfId="4747"/>
    <cellStyle name="Normal 2 4 2 3 8" xfId="4748"/>
    <cellStyle name="Normal 2 4 2 3 8 2" xfId="4749"/>
    <cellStyle name="Normal 2 4 2 3 9" xfId="4750"/>
    <cellStyle name="Normal 2 4 2 4" xfId="4751"/>
    <cellStyle name="Normal 2 4 2 4 2" xfId="4752"/>
    <cellStyle name="Normal 2 4 2 4 2 2" xfId="4753"/>
    <cellStyle name="Normal 2 4 2 4 2 2 2" xfId="4754"/>
    <cellStyle name="Normal 2 4 2 4 2 2 2 2" xfId="4755"/>
    <cellStyle name="Normal 2 4 2 4 2 2 2 2 2" xfId="4756"/>
    <cellStyle name="Normal 2 4 2 4 2 2 2 2 3" xfId="4757"/>
    <cellStyle name="Normal 2 4 2 4 2 2 2 3" xfId="4758"/>
    <cellStyle name="Normal 2 4 2 4 2 2 2 3 2" xfId="4759"/>
    <cellStyle name="Normal 2 4 2 4 2 2 2 4" xfId="4760"/>
    <cellStyle name="Normal 2 4 2 4 2 2 3" xfId="4761"/>
    <cellStyle name="Normal 2 4 2 4 2 2 3 2" xfId="4762"/>
    <cellStyle name="Normal 2 4 2 4 2 2 3 3" xfId="4763"/>
    <cellStyle name="Normal 2 4 2 4 2 2 4" xfId="4764"/>
    <cellStyle name="Normal 2 4 2 4 2 2 4 2" xfId="4765"/>
    <cellStyle name="Normal 2 4 2 4 2 2 5" xfId="4766"/>
    <cellStyle name="Normal 2 4 2 4 2 3" xfId="4767"/>
    <cellStyle name="Normal 2 4 2 4 2 3 2" xfId="4768"/>
    <cellStyle name="Normal 2 4 2 4 2 3 2 2" xfId="4769"/>
    <cellStyle name="Normal 2 4 2 4 2 3 2 2 2" xfId="4770"/>
    <cellStyle name="Normal 2 4 2 4 2 3 2 2 3" xfId="4771"/>
    <cellStyle name="Normal 2 4 2 4 2 3 2 3" xfId="4772"/>
    <cellStyle name="Normal 2 4 2 4 2 3 2 3 2" xfId="4773"/>
    <cellStyle name="Normal 2 4 2 4 2 3 2 4" xfId="4774"/>
    <cellStyle name="Normal 2 4 2 4 2 3 3" xfId="4775"/>
    <cellStyle name="Normal 2 4 2 4 2 3 3 2" xfId="4776"/>
    <cellStyle name="Normal 2 4 2 4 2 3 3 3" xfId="4777"/>
    <cellStyle name="Normal 2 4 2 4 2 3 4" xfId="4778"/>
    <cellStyle name="Normal 2 4 2 4 2 3 4 2" xfId="4779"/>
    <cellStyle name="Normal 2 4 2 4 2 3 5" xfId="4780"/>
    <cellStyle name="Normal 2 4 2 4 2 4" xfId="4781"/>
    <cellStyle name="Normal 2 4 2 4 2 4 2" xfId="4782"/>
    <cellStyle name="Normal 2 4 2 4 2 4 2 2" xfId="4783"/>
    <cellStyle name="Normal 2 4 2 4 2 4 2 3" xfId="4784"/>
    <cellStyle name="Normal 2 4 2 4 2 4 3" xfId="4785"/>
    <cellStyle name="Normal 2 4 2 4 2 4 3 2" xfId="4786"/>
    <cellStyle name="Normal 2 4 2 4 2 4 4" xfId="4787"/>
    <cellStyle name="Normal 2 4 2 4 2 5" xfId="4788"/>
    <cellStyle name="Normal 2 4 2 4 2 5 2" xfId="4789"/>
    <cellStyle name="Normal 2 4 2 4 2 5 2 2" xfId="4790"/>
    <cellStyle name="Normal 2 4 2 4 2 5 2 3" xfId="4791"/>
    <cellStyle name="Normal 2 4 2 4 2 5 3" xfId="4792"/>
    <cellStyle name="Normal 2 4 2 4 2 5 3 2" xfId="4793"/>
    <cellStyle name="Normal 2 4 2 4 2 5 4" xfId="4794"/>
    <cellStyle name="Normal 2 4 2 4 2 6" xfId="4795"/>
    <cellStyle name="Normal 2 4 2 4 2 6 2" xfId="4796"/>
    <cellStyle name="Normal 2 4 2 4 2 6 3" xfId="4797"/>
    <cellStyle name="Normal 2 4 2 4 2 7" xfId="4798"/>
    <cellStyle name="Normal 2 4 2 4 2 7 2" xfId="4799"/>
    <cellStyle name="Normal 2 4 2 4 2 8" xfId="4800"/>
    <cellStyle name="Normal 2 4 2 4 3" xfId="4801"/>
    <cellStyle name="Normal 2 4 2 4 3 2" xfId="4802"/>
    <cellStyle name="Normal 2 4 2 4 3 2 2" xfId="4803"/>
    <cellStyle name="Normal 2 4 2 4 3 2 2 2" xfId="4804"/>
    <cellStyle name="Normal 2 4 2 4 3 2 2 3" xfId="4805"/>
    <cellStyle name="Normal 2 4 2 4 3 2 3" xfId="4806"/>
    <cellStyle name="Normal 2 4 2 4 3 2 3 2" xfId="4807"/>
    <cellStyle name="Normal 2 4 2 4 3 2 4" xfId="4808"/>
    <cellStyle name="Normal 2 4 2 4 3 3" xfId="4809"/>
    <cellStyle name="Normal 2 4 2 4 3 3 2" xfId="4810"/>
    <cellStyle name="Normal 2 4 2 4 3 3 3" xfId="4811"/>
    <cellStyle name="Normal 2 4 2 4 3 4" xfId="4812"/>
    <cellStyle name="Normal 2 4 2 4 3 4 2" xfId="4813"/>
    <cellStyle name="Normal 2 4 2 4 3 5" xfId="4814"/>
    <cellStyle name="Normal 2 4 2 4 4" xfId="4815"/>
    <cellStyle name="Normal 2 4 2 4 4 2" xfId="4816"/>
    <cellStyle name="Normal 2 4 2 4 4 2 2" xfId="4817"/>
    <cellStyle name="Normal 2 4 2 4 4 2 2 2" xfId="4818"/>
    <cellStyle name="Normal 2 4 2 4 4 2 2 3" xfId="4819"/>
    <cellStyle name="Normal 2 4 2 4 4 2 3" xfId="4820"/>
    <cellStyle name="Normal 2 4 2 4 4 2 3 2" xfId="4821"/>
    <cellStyle name="Normal 2 4 2 4 4 2 4" xfId="4822"/>
    <cellStyle name="Normal 2 4 2 4 4 3" xfId="4823"/>
    <cellStyle name="Normal 2 4 2 4 4 3 2" xfId="4824"/>
    <cellStyle name="Normal 2 4 2 4 4 3 3" xfId="4825"/>
    <cellStyle name="Normal 2 4 2 4 4 4" xfId="4826"/>
    <cellStyle name="Normal 2 4 2 4 4 4 2" xfId="4827"/>
    <cellStyle name="Normal 2 4 2 4 4 5" xfId="4828"/>
    <cellStyle name="Normal 2 4 2 4 5" xfId="4829"/>
    <cellStyle name="Normal 2 4 2 4 5 2" xfId="4830"/>
    <cellStyle name="Normal 2 4 2 4 5 2 2" xfId="4831"/>
    <cellStyle name="Normal 2 4 2 4 5 2 3" xfId="4832"/>
    <cellStyle name="Normal 2 4 2 4 5 3" xfId="4833"/>
    <cellStyle name="Normal 2 4 2 4 5 3 2" xfId="4834"/>
    <cellStyle name="Normal 2 4 2 4 5 4" xfId="4835"/>
    <cellStyle name="Normal 2 4 2 4 6" xfId="4836"/>
    <cellStyle name="Normal 2 4 2 4 6 2" xfId="4837"/>
    <cellStyle name="Normal 2 4 2 4 6 2 2" xfId="4838"/>
    <cellStyle name="Normal 2 4 2 4 6 2 3" xfId="4839"/>
    <cellStyle name="Normal 2 4 2 4 6 3" xfId="4840"/>
    <cellStyle name="Normal 2 4 2 4 6 3 2" xfId="4841"/>
    <cellStyle name="Normal 2 4 2 4 6 4" xfId="4842"/>
    <cellStyle name="Normal 2 4 2 4 7" xfId="4843"/>
    <cellStyle name="Normal 2 4 2 4 7 2" xfId="4844"/>
    <cellStyle name="Normal 2 4 2 4 7 3" xfId="4845"/>
    <cellStyle name="Normal 2 4 2 4 8" xfId="4846"/>
    <cellStyle name="Normal 2 4 2 4 8 2" xfId="4847"/>
    <cellStyle name="Normal 2 4 2 4 9" xfId="4848"/>
    <cellStyle name="Normal 2 4 2 5" xfId="4849"/>
    <cellStyle name="Normal 2 4 2 5 2" xfId="4850"/>
    <cellStyle name="Normal 2 4 2 5 2 2" xfId="4851"/>
    <cellStyle name="Normal 2 4 2 5 2 2 2" xfId="4852"/>
    <cellStyle name="Normal 2 4 2 5 2 2 2 2" xfId="4853"/>
    <cellStyle name="Normal 2 4 2 5 2 2 2 3" xfId="4854"/>
    <cellStyle name="Normal 2 4 2 5 2 2 3" xfId="4855"/>
    <cellStyle name="Normal 2 4 2 5 2 2 3 2" xfId="4856"/>
    <cellStyle name="Normal 2 4 2 5 2 2 4" xfId="4857"/>
    <cellStyle name="Normal 2 4 2 5 2 3" xfId="4858"/>
    <cellStyle name="Normal 2 4 2 5 2 3 2" xfId="4859"/>
    <cellStyle name="Normal 2 4 2 5 2 3 3" xfId="4860"/>
    <cellStyle name="Normal 2 4 2 5 2 4" xfId="4861"/>
    <cellStyle name="Normal 2 4 2 5 2 4 2" xfId="4862"/>
    <cellStyle name="Normal 2 4 2 5 2 5" xfId="4863"/>
    <cellStyle name="Normal 2 4 2 5 3" xfId="4864"/>
    <cellStyle name="Normal 2 4 2 5 3 2" xfId="4865"/>
    <cellStyle name="Normal 2 4 2 5 3 2 2" xfId="4866"/>
    <cellStyle name="Normal 2 4 2 5 3 2 2 2" xfId="4867"/>
    <cellStyle name="Normal 2 4 2 5 3 2 2 3" xfId="4868"/>
    <cellStyle name="Normal 2 4 2 5 3 2 3" xfId="4869"/>
    <cellStyle name="Normal 2 4 2 5 3 2 3 2" xfId="4870"/>
    <cellStyle name="Normal 2 4 2 5 3 2 4" xfId="4871"/>
    <cellStyle name="Normal 2 4 2 5 3 3" xfId="4872"/>
    <cellStyle name="Normal 2 4 2 5 3 3 2" xfId="4873"/>
    <cellStyle name="Normal 2 4 2 5 3 3 3" xfId="4874"/>
    <cellStyle name="Normal 2 4 2 5 3 4" xfId="4875"/>
    <cellStyle name="Normal 2 4 2 5 3 4 2" xfId="4876"/>
    <cellStyle name="Normal 2 4 2 5 3 5" xfId="4877"/>
    <cellStyle name="Normal 2 4 2 5 4" xfId="4878"/>
    <cellStyle name="Normal 2 4 2 5 4 2" xfId="4879"/>
    <cellStyle name="Normal 2 4 2 5 4 2 2" xfId="4880"/>
    <cellStyle name="Normal 2 4 2 5 4 2 3" xfId="4881"/>
    <cellStyle name="Normal 2 4 2 5 4 3" xfId="4882"/>
    <cellStyle name="Normal 2 4 2 5 4 3 2" xfId="4883"/>
    <cellStyle name="Normal 2 4 2 5 4 4" xfId="4884"/>
    <cellStyle name="Normal 2 4 2 5 5" xfId="4885"/>
    <cellStyle name="Normal 2 4 2 5 5 2" xfId="4886"/>
    <cellStyle name="Normal 2 4 2 5 5 2 2" xfId="4887"/>
    <cellStyle name="Normal 2 4 2 5 5 2 3" xfId="4888"/>
    <cellStyle name="Normal 2 4 2 5 5 3" xfId="4889"/>
    <cellStyle name="Normal 2 4 2 5 5 3 2" xfId="4890"/>
    <cellStyle name="Normal 2 4 2 5 5 4" xfId="4891"/>
    <cellStyle name="Normal 2 4 2 5 6" xfId="4892"/>
    <cellStyle name="Normal 2 4 2 5 6 2" xfId="4893"/>
    <cellStyle name="Normal 2 4 2 5 6 3" xfId="4894"/>
    <cellStyle name="Normal 2 4 2 5 7" xfId="4895"/>
    <cellStyle name="Normal 2 4 2 5 7 2" xfId="4896"/>
    <cellStyle name="Normal 2 4 2 5 8" xfId="4897"/>
    <cellStyle name="Normal 2 4 2 6" xfId="4898"/>
    <cellStyle name="Normal 2 4 2 6 2" xfId="4899"/>
    <cellStyle name="Normal 2 4 2 6 2 2" xfId="4900"/>
    <cellStyle name="Normal 2 4 2 6 2 2 2" xfId="4901"/>
    <cellStyle name="Normal 2 4 2 6 2 2 3" xfId="4902"/>
    <cellStyle name="Normal 2 4 2 6 2 3" xfId="4903"/>
    <cellStyle name="Normal 2 4 2 6 2 3 2" xfId="4904"/>
    <cellStyle name="Normal 2 4 2 6 2 4" xfId="4905"/>
    <cellStyle name="Normal 2 4 2 6 3" xfId="4906"/>
    <cellStyle name="Normal 2 4 2 6 3 2" xfId="4907"/>
    <cellStyle name="Normal 2 4 2 6 3 3" xfId="4908"/>
    <cellStyle name="Normal 2 4 2 6 4" xfId="4909"/>
    <cellStyle name="Normal 2 4 2 6 4 2" xfId="4910"/>
    <cellStyle name="Normal 2 4 2 6 5" xfId="4911"/>
    <cellStyle name="Normal 2 4 2 7" xfId="4912"/>
    <cellStyle name="Normal 2 4 2 7 2" xfId="4913"/>
    <cellStyle name="Normal 2 4 2 7 2 2" xfId="4914"/>
    <cellStyle name="Normal 2 4 2 7 2 2 2" xfId="4915"/>
    <cellStyle name="Normal 2 4 2 7 2 2 3" xfId="4916"/>
    <cellStyle name="Normal 2 4 2 7 2 3" xfId="4917"/>
    <cellStyle name="Normal 2 4 2 7 2 3 2" xfId="4918"/>
    <cellStyle name="Normal 2 4 2 7 2 4" xfId="4919"/>
    <cellStyle name="Normal 2 4 2 7 3" xfId="4920"/>
    <cellStyle name="Normal 2 4 2 7 3 2" xfId="4921"/>
    <cellStyle name="Normal 2 4 2 7 3 3" xfId="4922"/>
    <cellStyle name="Normal 2 4 2 7 4" xfId="4923"/>
    <cellStyle name="Normal 2 4 2 7 4 2" xfId="4924"/>
    <cellStyle name="Normal 2 4 2 7 5" xfId="4925"/>
    <cellStyle name="Normal 2 4 2 8" xfId="4926"/>
    <cellStyle name="Normal 2 4 2 8 2" xfId="4927"/>
    <cellStyle name="Normal 2 4 2 8 2 2" xfId="4928"/>
    <cellStyle name="Normal 2 4 2 8 2 3" xfId="4929"/>
    <cellStyle name="Normal 2 4 2 8 3" xfId="4930"/>
    <cellStyle name="Normal 2 4 2 8 3 2" xfId="4931"/>
    <cellStyle name="Normal 2 4 2 8 4" xfId="4932"/>
    <cellStyle name="Normal 2 4 2 9" xfId="4933"/>
    <cellStyle name="Normal 2 4 2 9 2" xfId="4934"/>
    <cellStyle name="Normal 2 4 2 9 2 2" xfId="4935"/>
    <cellStyle name="Normal 2 4 2 9 2 3" xfId="4936"/>
    <cellStyle name="Normal 2 4 2 9 3" xfId="4937"/>
    <cellStyle name="Normal 2 4 2 9 3 2" xfId="4938"/>
    <cellStyle name="Normal 2 4 2 9 4" xfId="4939"/>
    <cellStyle name="Normal 2 4 3" xfId="4940"/>
    <cellStyle name="Normal 2 4 3 10" xfId="4941"/>
    <cellStyle name="Normal 2 4 3 10 2" xfId="4942"/>
    <cellStyle name="Normal 2 4 3 11" xfId="4943"/>
    <cellStyle name="Normal 2 4 3 2" xfId="4944"/>
    <cellStyle name="Normal 2 4 3 2 2" xfId="4945"/>
    <cellStyle name="Normal 2 4 3 2 2 2" xfId="4946"/>
    <cellStyle name="Normal 2 4 3 2 2 2 2" xfId="4947"/>
    <cellStyle name="Normal 2 4 3 2 2 2 2 2" xfId="4948"/>
    <cellStyle name="Normal 2 4 3 2 2 2 2 2 2" xfId="4949"/>
    <cellStyle name="Normal 2 4 3 2 2 2 2 2 3" xfId="4950"/>
    <cellStyle name="Normal 2 4 3 2 2 2 2 3" xfId="4951"/>
    <cellStyle name="Normal 2 4 3 2 2 2 2 3 2" xfId="4952"/>
    <cellStyle name="Normal 2 4 3 2 2 2 2 4" xfId="4953"/>
    <cellStyle name="Normal 2 4 3 2 2 2 3" xfId="4954"/>
    <cellStyle name="Normal 2 4 3 2 2 2 3 2" xfId="4955"/>
    <cellStyle name="Normal 2 4 3 2 2 2 3 3" xfId="4956"/>
    <cellStyle name="Normal 2 4 3 2 2 2 4" xfId="4957"/>
    <cellStyle name="Normal 2 4 3 2 2 2 4 2" xfId="4958"/>
    <cellStyle name="Normal 2 4 3 2 2 2 5" xfId="4959"/>
    <cellStyle name="Normal 2 4 3 2 2 3" xfId="4960"/>
    <cellStyle name="Normal 2 4 3 2 2 3 2" xfId="4961"/>
    <cellStyle name="Normal 2 4 3 2 2 3 2 2" xfId="4962"/>
    <cellStyle name="Normal 2 4 3 2 2 3 2 2 2" xfId="4963"/>
    <cellStyle name="Normal 2 4 3 2 2 3 2 2 3" xfId="4964"/>
    <cellStyle name="Normal 2 4 3 2 2 3 2 3" xfId="4965"/>
    <cellStyle name="Normal 2 4 3 2 2 3 2 3 2" xfId="4966"/>
    <cellStyle name="Normal 2 4 3 2 2 3 2 4" xfId="4967"/>
    <cellStyle name="Normal 2 4 3 2 2 3 3" xfId="4968"/>
    <cellStyle name="Normal 2 4 3 2 2 3 3 2" xfId="4969"/>
    <cellStyle name="Normal 2 4 3 2 2 3 3 3" xfId="4970"/>
    <cellStyle name="Normal 2 4 3 2 2 3 4" xfId="4971"/>
    <cellStyle name="Normal 2 4 3 2 2 3 4 2" xfId="4972"/>
    <cellStyle name="Normal 2 4 3 2 2 3 5" xfId="4973"/>
    <cellStyle name="Normal 2 4 3 2 2 4" xfId="4974"/>
    <cellStyle name="Normal 2 4 3 2 2 4 2" xfId="4975"/>
    <cellStyle name="Normal 2 4 3 2 2 4 2 2" xfId="4976"/>
    <cellStyle name="Normal 2 4 3 2 2 4 2 3" xfId="4977"/>
    <cellStyle name="Normal 2 4 3 2 2 4 3" xfId="4978"/>
    <cellStyle name="Normal 2 4 3 2 2 4 3 2" xfId="4979"/>
    <cellStyle name="Normal 2 4 3 2 2 4 4" xfId="4980"/>
    <cellStyle name="Normal 2 4 3 2 2 5" xfId="4981"/>
    <cellStyle name="Normal 2 4 3 2 2 5 2" xfId="4982"/>
    <cellStyle name="Normal 2 4 3 2 2 5 2 2" xfId="4983"/>
    <cellStyle name="Normal 2 4 3 2 2 5 2 3" xfId="4984"/>
    <cellStyle name="Normal 2 4 3 2 2 5 3" xfId="4985"/>
    <cellStyle name="Normal 2 4 3 2 2 5 3 2" xfId="4986"/>
    <cellStyle name="Normal 2 4 3 2 2 5 4" xfId="4987"/>
    <cellStyle name="Normal 2 4 3 2 2 6" xfId="4988"/>
    <cellStyle name="Normal 2 4 3 2 2 6 2" xfId="4989"/>
    <cellStyle name="Normal 2 4 3 2 2 6 3" xfId="4990"/>
    <cellStyle name="Normal 2 4 3 2 2 7" xfId="4991"/>
    <cellStyle name="Normal 2 4 3 2 2 7 2" xfId="4992"/>
    <cellStyle name="Normal 2 4 3 2 2 8" xfId="4993"/>
    <cellStyle name="Normal 2 4 3 2 3" xfId="4994"/>
    <cellStyle name="Normal 2 4 3 2 3 2" xfId="4995"/>
    <cellStyle name="Normal 2 4 3 2 3 2 2" xfId="4996"/>
    <cellStyle name="Normal 2 4 3 2 3 2 2 2" xfId="4997"/>
    <cellStyle name="Normal 2 4 3 2 3 2 2 3" xfId="4998"/>
    <cellStyle name="Normal 2 4 3 2 3 2 3" xfId="4999"/>
    <cellStyle name="Normal 2 4 3 2 3 2 3 2" xfId="5000"/>
    <cellStyle name="Normal 2 4 3 2 3 2 4" xfId="5001"/>
    <cellStyle name="Normal 2 4 3 2 3 3" xfId="5002"/>
    <cellStyle name="Normal 2 4 3 2 3 3 2" xfId="5003"/>
    <cellStyle name="Normal 2 4 3 2 3 3 3" xfId="5004"/>
    <cellStyle name="Normal 2 4 3 2 3 4" xfId="5005"/>
    <cellStyle name="Normal 2 4 3 2 3 4 2" xfId="5006"/>
    <cellStyle name="Normal 2 4 3 2 3 5" xfId="5007"/>
    <cellStyle name="Normal 2 4 3 2 4" xfId="5008"/>
    <cellStyle name="Normal 2 4 3 2 4 2" xfId="5009"/>
    <cellStyle name="Normal 2 4 3 2 4 2 2" xfId="5010"/>
    <cellStyle name="Normal 2 4 3 2 4 2 2 2" xfId="5011"/>
    <cellStyle name="Normal 2 4 3 2 4 2 2 3" xfId="5012"/>
    <cellStyle name="Normal 2 4 3 2 4 2 3" xfId="5013"/>
    <cellStyle name="Normal 2 4 3 2 4 2 3 2" xfId="5014"/>
    <cellStyle name="Normal 2 4 3 2 4 2 4" xfId="5015"/>
    <cellStyle name="Normal 2 4 3 2 4 3" xfId="5016"/>
    <cellStyle name="Normal 2 4 3 2 4 3 2" xfId="5017"/>
    <cellStyle name="Normal 2 4 3 2 4 3 3" xfId="5018"/>
    <cellStyle name="Normal 2 4 3 2 4 4" xfId="5019"/>
    <cellStyle name="Normal 2 4 3 2 4 4 2" xfId="5020"/>
    <cellStyle name="Normal 2 4 3 2 4 5" xfId="5021"/>
    <cellStyle name="Normal 2 4 3 2 5" xfId="5022"/>
    <cellStyle name="Normal 2 4 3 2 5 2" xfId="5023"/>
    <cellStyle name="Normal 2 4 3 2 5 2 2" xfId="5024"/>
    <cellStyle name="Normal 2 4 3 2 5 2 3" xfId="5025"/>
    <cellStyle name="Normal 2 4 3 2 5 3" xfId="5026"/>
    <cellStyle name="Normal 2 4 3 2 5 3 2" xfId="5027"/>
    <cellStyle name="Normal 2 4 3 2 5 4" xfId="5028"/>
    <cellStyle name="Normal 2 4 3 2 6" xfId="5029"/>
    <cellStyle name="Normal 2 4 3 2 6 2" xfId="5030"/>
    <cellStyle name="Normal 2 4 3 2 6 2 2" xfId="5031"/>
    <cellStyle name="Normal 2 4 3 2 6 2 3" xfId="5032"/>
    <cellStyle name="Normal 2 4 3 2 6 3" xfId="5033"/>
    <cellStyle name="Normal 2 4 3 2 6 3 2" xfId="5034"/>
    <cellStyle name="Normal 2 4 3 2 6 4" xfId="5035"/>
    <cellStyle name="Normal 2 4 3 2 7" xfId="5036"/>
    <cellStyle name="Normal 2 4 3 2 7 2" xfId="5037"/>
    <cellStyle name="Normal 2 4 3 2 7 3" xfId="5038"/>
    <cellStyle name="Normal 2 4 3 2 8" xfId="5039"/>
    <cellStyle name="Normal 2 4 3 2 8 2" xfId="5040"/>
    <cellStyle name="Normal 2 4 3 2 9" xfId="5041"/>
    <cellStyle name="Normal 2 4 3 3" xfId="5042"/>
    <cellStyle name="Normal 2 4 3 3 2" xfId="5043"/>
    <cellStyle name="Normal 2 4 3 3 2 2" xfId="5044"/>
    <cellStyle name="Normal 2 4 3 3 2 2 2" xfId="5045"/>
    <cellStyle name="Normal 2 4 3 3 2 2 2 2" xfId="5046"/>
    <cellStyle name="Normal 2 4 3 3 2 2 2 2 2" xfId="5047"/>
    <cellStyle name="Normal 2 4 3 3 2 2 2 2 3" xfId="5048"/>
    <cellStyle name="Normal 2 4 3 3 2 2 2 3" xfId="5049"/>
    <cellStyle name="Normal 2 4 3 3 2 2 2 3 2" xfId="5050"/>
    <cellStyle name="Normal 2 4 3 3 2 2 2 4" xfId="5051"/>
    <cellStyle name="Normal 2 4 3 3 2 2 3" xfId="5052"/>
    <cellStyle name="Normal 2 4 3 3 2 2 3 2" xfId="5053"/>
    <cellStyle name="Normal 2 4 3 3 2 2 3 3" xfId="5054"/>
    <cellStyle name="Normal 2 4 3 3 2 2 4" xfId="5055"/>
    <cellStyle name="Normal 2 4 3 3 2 2 4 2" xfId="5056"/>
    <cellStyle name="Normal 2 4 3 3 2 2 5" xfId="5057"/>
    <cellStyle name="Normal 2 4 3 3 2 3" xfId="5058"/>
    <cellStyle name="Normal 2 4 3 3 2 3 2" xfId="5059"/>
    <cellStyle name="Normal 2 4 3 3 2 3 2 2" xfId="5060"/>
    <cellStyle name="Normal 2 4 3 3 2 3 2 2 2" xfId="5061"/>
    <cellStyle name="Normal 2 4 3 3 2 3 2 2 3" xfId="5062"/>
    <cellStyle name="Normal 2 4 3 3 2 3 2 3" xfId="5063"/>
    <cellStyle name="Normal 2 4 3 3 2 3 2 3 2" xfId="5064"/>
    <cellStyle name="Normal 2 4 3 3 2 3 2 4" xfId="5065"/>
    <cellStyle name="Normal 2 4 3 3 2 3 3" xfId="5066"/>
    <cellStyle name="Normal 2 4 3 3 2 3 3 2" xfId="5067"/>
    <cellStyle name="Normal 2 4 3 3 2 3 3 3" xfId="5068"/>
    <cellStyle name="Normal 2 4 3 3 2 3 4" xfId="5069"/>
    <cellStyle name="Normal 2 4 3 3 2 3 4 2" xfId="5070"/>
    <cellStyle name="Normal 2 4 3 3 2 3 5" xfId="5071"/>
    <cellStyle name="Normal 2 4 3 3 2 4" xfId="5072"/>
    <cellStyle name="Normal 2 4 3 3 2 4 2" xfId="5073"/>
    <cellStyle name="Normal 2 4 3 3 2 4 2 2" xfId="5074"/>
    <cellStyle name="Normal 2 4 3 3 2 4 2 3" xfId="5075"/>
    <cellStyle name="Normal 2 4 3 3 2 4 3" xfId="5076"/>
    <cellStyle name="Normal 2 4 3 3 2 4 3 2" xfId="5077"/>
    <cellStyle name="Normal 2 4 3 3 2 4 4" xfId="5078"/>
    <cellStyle name="Normal 2 4 3 3 2 5" xfId="5079"/>
    <cellStyle name="Normal 2 4 3 3 2 5 2" xfId="5080"/>
    <cellStyle name="Normal 2 4 3 3 2 5 2 2" xfId="5081"/>
    <cellStyle name="Normal 2 4 3 3 2 5 2 3" xfId="5082"/>
    <cellStyle name="Normal 2 4 3 3 2 5 3" xfId="5083"/>
    <cellStyle name="Normal 2 4 3 3 2 5 3 2" xfId="5084"/>
    <cellStyle name="Normal 2 4 3 3 2 5 4" xfId="5085"/>
    <cellStyle name="Normal 2 4 3 3 2 6" xfId="5086"/>
    <cellStyle name="Normal 2 4 3 3 2 6 2" xfId="5087"/>
    <cellStyle name="Normal 2 4 3 3 2 6 3" xfId="5088"/>
    <cellStyle name="Normal 2 4 3 3 2 7" xfId="5089"/>
    <cellStyle name="Normal 2 4 3 3 2 7 2" xfId="5090"/>
    <cellStyle name="Normal 2 4 3 3 2 8" xfId="5091"/>
    <cellStyle name="Normal 2 4 3 3 3" xfId="5092"/>
    <cellStyle name="Normal 2 4 3 3 3 2" xfId="5093"/>
    <cellStyle name="Normal 2 4 3 3 3 2 2" xfId="5094"/>
    <cellStyle name="Normal 2 4 3 3 3 2 2 2" xfId="5095"/>
    <cellStyle name="Normal 2 4 3 3 3 2 2 3" xfId="5096"/>
    <cellStyle name="Normal 2 4 3 3 3 2 3" xfId="5097"/>
    <cellStyle name="Normal 2 4 3 3 3 2 3 2" xfId="5098"/>
    <cellStyle name="Normal 2 4 3 3 3 2 4" xfId="5099"/>
    <cellStyle name="Normal 2 4 3 3 3 3" xfId="5100"/>
    <cellStyle name="Normal 2 4 3 3 3 3 2" xfId="5101"/>
    <cellStyle name="Normal 2 4 3 3 3 3 3" xfId="5102"/>
    <cellStyle name="Normal 2 4 3 3 3 4" xfId="5103"/>
    <cellStyle name="Normal 2 4 3 3 3 4 2" xfId="5104"/>
    <cellStyle name="Normal 2 4 3 3 3 5" xfId="5105"/>
    <cellStyle name="Normal 2 4 3 3 4" xfId="5106"/>
    <cellStyle name="Normal 2 4 3 3 4 2" xfId="5107"/>
    <cellStyle name="Normal 2 4 3 3 4 2 2" xfId="5108"/>
    <cellStyle name="Normal 2 4 3 3 4 2 2 2" xfId="5109"/>
    <cellStyle name="Normal 2 4 3 3 4 2 2 3" xfId="5110"/>
    <cellStyle name="Normal 2 4 3 3 4 2 3" xfId="5111"/>
    <cellStyle name="Normal 2 4 3 3 4 2 3 2" xfId="5112"/>
    <cellStyle name="Normal 2 4 3 3 4 2 4" xfId="5113"/>
    <cellStyle name="Normal 2 4 3 3 4 3" xfId="5114"/>
    <cellStyle name="Normal 2 4 3 3 4 3 2" xfId="5115"/>
    <cellStyle name="Normal 2 4 3 3 4 3 3" xfId="5116"/>
    <cellStyle name="Normal 2 4 3 3 4 4" xfId="5117"/>
    <cellStyle name="Normal 2 4 3 3 4 4 2" xfId="5118"/>
    <cellStyle name="Normal 2 4 3 3 4 5" xfId="5119"/>
    <cellStyle name="Normal 2 4 3 3 5" xfId="5120"/>
    <cellStyle name="Normal 2 4 3 3 5 2" xfId="5121"/>
    <cellStyle name="Normal 2 4 3 3 5 2 2" xfId="5122"/>
    <cellStyle name="Normal 2 4 3 3 5 2 3" xfId="5123"/>
    <cellStyle name="Normal 2 4 3 3 5 3" xfId="5124"/>
    <cellStyle name="Normal 2 4 3 3 5 3 2" xfId="5125"/>
    <cellStyle name="Normal 2 4 3 3 5 4" xfId="5126"/>
    <cellStyle name="Normal 2 4 3 3 6" xfId="5127"/>
    <cellStyle name="Normal 2 4 3 3 6 2" xfId="5128"/>
    <cellStyle name="Normal 2 4 3 3 6 2 2" xfId="5129"/>
    <cellStyle name="Normal 2 4 3 3 6 2 3" xfId="5130"/>
    <cellStyle name="Normal 2 4 3 3 6 3" xfId="5131"/>
    <cellStyle name="Normal 2 4 3 3 6 3 2" xfId="5132"/>
    <cellStyle name="Normal 2 4 3 3 6 4" xfId="5133"/>
    <cellStyle name="Normal 2 4 3 3 7" xfId="5134"/>
    <cellStyle name="Normal 2 4 3 3 7 2" xfId="5135"/>
    <cellStyle name="Normal 2 4 3 3 7 3" xfId="5136"/>
    <cellStyle name="Normal 2 4 3 3 8" xfId="5137"/>
    <cellStyle name="Normal 2 4 3 3 8 2" xfId="5138"/>
    <cellStyle name="Normal 2 4 3 3 9" xfId="5139"/>
    <cellStyle name="Normal 2 4 3 4" xfId="5140"/>
    <cellStyle name="Normal 2 4 3 4 2" xfId="5141"/>
    <cellStyle name="Normal 2 4 3 4 2 2" xfId="5142"/>
    <cellStyle name="Normal 2 4 3 4 2 2 2" xfId="5143"/>
    <cellStyle name="Normal 2 4 3 4 2 2 2 2" xfId="5144"/>
    <cellStyle name="Normal 2 4 3 4 2 2 2 3" xfId="5145"/>
    <cellStyle name="Normal 2 4 3 4 2 2 3" xfId="5146"/>
    <cellStyle name="Normal 2 4 3 4 2 2 3 2" xfId="5147"/>
    <cellStyle name="Normal 2 4 3 4 2 2 4" xfId="5148"/>
    <cellStyle name="Normal 2 4 3 4 2 3" xfId="5149"/>
    <cellStyle name="Normal 2 4 3 4 2 3 2" xfId="5150"/>
    <cellStyle name="Normal 2 4 3 4 2 3 3" xfId="5151"/>
    <cellStyle name="Normal 2 4 3 4 2 4" xfId="5152"/>
    <cellStyle name="Normal 2 4 3 4 2 4 2" xfId="5153"/>
    <cellStyle name="Normal 2 4 3 4 2 5" xfId="5154"/>
    <cellStyle name="Normal 2 4 3 4 3" xfId="5155"/>
    <cellStyle name="Normal 2 4 3 4 3 2" xfId="5156"/>
    <cellStyle name="Normal 2 4 3 4 3 2 2" xfId="5157"/>
    <cellStyle name="Normal 2 4 3 4 3 2 2 2" xfId="5158"/>
    <cellStyle name="Normal 2 4 3 4 3 2 2 3" xfId="5159"/>
    <cellStyle name="Normal 2 4 3 4 3 2 3" xfId="5160"/>
    <cellStyle name="Normal 2 4 3 4 3 2 3 2" xfId="5161"/>
    <cellStyle name="Normal 2 4 3 4 3 2 4" xfId="5162"/>
    <cellStyle name="Normal 2 4 3 4 3 3" xfId="5163"/>
    <cellStyle name="Normal 2 4 3 4 3 3 2" xfId="5164"/>
    <cellStyle name="Normal 2 4 3 4 3 3 3" xfId="5165"/>
    <cellStyle name="Normal 2 4 3 4 3 4" xfId="5166"/>
    <cellStyle name="Normal 2 4 3 4 3 4 2" xfId="5167"/>
    <cellStyle name="Normal 2 4 3 4 3 5" xfId="5168"/>
    <cellStyle name="Normal 2 4 3 4 4" xfId="5169"/>
    <cellStyle name="Normal 2 4 3 4 4 2" xfId="5170"/>
    <cellStyle name="Normal 2 4 3 4 4 2 2" xfId="5171"/>
    <cellStyle name="Normal 2 4 3 4 4 2 3" xfId="5172"/>
    <cellStyle name="Normal 2 4 3 4 4 3" xfId="5173"/>
    <cellStyle name="Normal 2 4 3 4 4 3 2" xfId="5174"/>
    <cellStyle name="Normal 2 4 3 4 4 4" xfId="5175"/>
    <cellStyle name="Normal 2 4 3 4 5" xfId="5176"/>
    <cellStyle name="Normal 2 4 3 4 5 2" xfId="5177"/>
    <cellStyle name="Normal 2 4 3 4 5 2 2" xfId="5178"/>
    <cellStyle name="Normal 2 4 3 4 5 2 3" xfId="5179"/>
    <cellStyle name="Normal 2 4 3 4 5 3" xfId="5180"/>
    <cellStyle name="Normal 2 4 3 4 5 3 2" xfId="5181"/>
    <cellStyle name="Normal 2 4 3 4 5 4" xfId="5182"/>
    <cellStyle name="Normal 2 4 3 4 6" xfId="5183"/>
    <cellStyle name="Normal 2 4 3 4 6 2" xfId="5184"/>
    <cellStyle name="Normal 2 4 3 4 6 3" xfId="5185"/>
    <cellStyle name="Normal 2 4 3 4 7" xfId="5186"/>
    <cellStyle name="Normal 2 4 3 4 7 2" xfId="5187"/>
    <cellStyle name="Normal 2 4 3 4 8" xfId="5188"/>
    <cellStyle name="Normal 2 4 3 5" xfId="5189"/>
    <cellStyle name="Normal 2 4 3 5 2" xfId="5190"/>
    <cellStyle name="Normal 2 4 3 5 2 2" xfId="5191"/>
    <cellStyle name="Normal 2 4 3 5 2 2 2" xfId="5192"/>
    <cellStyle name="Normal 2 4 3 5 2 2 3" xfId="5193"/>
    <cellStyle name="Normal 2 4 3 5 2 3" xfId="5194"/>
    <cellStyle name="Normal 2 4 3 5 2 3 2" xfId="5195"/>
    <cellStyle name="Normal 2 4 3 5 2 4" xfId="5196"/>
    <cellStyle name="Normal 2 4 3 5 3" xfId="5197"/>
    <cellStyle name="Normal 2 4 3 5 3 2" xfId="5198"/>
    <cellStyle name="Normal 2 4 3 5 3 3" xfId="5199"/>
    <cellStyle name="Normal 2 4 3 5 4" xfId="5200"/>
    <cellStyle name="Normal 2 4 3 5 4 2" xfId="5201"/>
    <cellStyle name="Normal 2 4 3 5 5" xfId="5202"/>
    <cellStyle name="Normal 2 4 3 6" xfId="5203"/>
    <cellStyle name="Normal 2 4 3 6 2" xfId="5204"/>
    <cellStyle name="Normal 2 4 3 6 2 2" xfId="5205"/>
    <cellStyle name="Normal 2 4 3 6 2 2 2" xfId="5206"/>
    <cellStyle name="Normal 2 4 3 6 2 2 3" xfId="5207"/>
    <cellStyle name="Normal 2 4 3 6 2 3" xfId="5208"/>
    <cellStyle name="Normal 2 4 3 6 2 3 2" xfId="5209"/>
    <cellStyle name="Normal 2 4 3 6 2 4" xfId="5210"/>
    <cellStyle name="Normal 2 4 3 6 3" xfId="5211"/>
    <cellStyle name="Normal 2 4 3 6 3 2" xfId="5212"/>
    <cellStyle name="Normal 2 4 3 6 3 3" xfId="5213"/>
    <cellStyle name="Normal 2 4 3 6 4" xfId="5214"/>
    <cellStyle name="Normal 2 4 3 6 4 2" xfId="5215"/>
    <cellStyle name="Normal 2 4 3 6 5" xfId="5216"/>
    <cellStyle name="Normal 2 4 3 7" xfId="5217"/>
    <cellStyle name="Normal 2 4 3 7 2" xfId="5218"/>
    <cellStyle name="Normal 2 4 3 7 2 2" xfId="5219"/>
    <cellStyle name="Normal 2 4 3 7 2 3" xfId="5220"/>
    <cellStyle name="Normal 2 4 3 7 3" xfId="5221"/>
    <cellStyle name="Normal 2 4 3 7 3 2" xfId="5222"/>
    <cellStyle name="Normal 2 4 3 7 4" xfId="5223"/>
    <cellStyle name="Normal 2 4 3 8" xfId="5224"/>
    <cellStyle name="Normal 2 4 3 8 2" xfId="5225"/>
    <cellStyle name="Normal 2 4 3 8 2 2" xfId="5226"/>
    <cellStyle name="Normal 2 4 3 8 2 3" xfId="5227"/>
    <cellStyle name="Normal 2 4 3 8 3" xfId="5228"/>
    <cellStyle name="Normal 2 4 3 8 3 2" xfId="5229"/>
    <cellStyle name="Normal 2 4 3 8 4" xfId="5230"/>
    <cellStyle name="Normal 2 4 3 9" xfId="5231"/>
    <cellStyle name="Normal 2 4 3 9 2" xfId="5232"/>
    <cellStyle name="Normal 2 4 3 9 3" xfId="5233"/>
    <cellStyle name="Normal 2 4 4" xfId="5234"/>
    <cellStyle name="Normal 2 4 4 10" xfId="5235"/>
    <cellStyle name="Normal 2 4 4 2" xfId="5236"/>
    <cellStyle name="Normal 2 4 4 2 2" xfId="5237"/>
    <cellStyle name="Normal 2 4 4 2 2 2" xfId="5238"/>
    <cellStyle name="Normal 2 4 4 2 2 2 2" xfId="5239"/>
    <cellStyle name="Normal 2 4 4 2 2 2 2 2" xfId="5240"/>
    <cellStyle name="Normal 2 4 4 2 2 2 2 2 2" xfId="5241"/>
    <cellStyle name="Normal 2 4 4 2 2 2 2 2 3" xfId="5242"/>
    <cellStyle name="Normal 2 4 4 2 2 2 2 3" xfId="5243"/>
    <cellStyle name="Normal 2 4 4 2 2 2 2 3 2" xfId="5244"/>
    <cellStyle name="Normal 2 4 4 2 2 2 2 4" xfId="5245"/>
    <cellStyle name="Normal 2 4 4 2 2 2 3" xfId="5246"/>
    <cellStyle name="Normal 2 4 4 2 2 2 3 2" xfId="5247"/>
    <cellStyle name="Normal 2 4 4 2 2 2 3 3" xfId="5248"/>
    <cellStyle name="Normal 2 4 4 2 2 2 4" xfId="5249"/>
    <cellStyle name="Normal 2 4 4 2 2 2 4 2" xfId="5250"/>
    <cellStyle name="Normal 2 4 4 2 2 2 5" xfId="5251"/>
    <cellStyle name="Normal 2 4 4 2 2 3" xfId="5252"/>
    <cellStyle name="Normal 2 4 4 2 2 3 2" xfId="5253"/>
    <cellStyle name="Normal 2 4 4 2 2 3 2 2" xfId="5254"/>
    <cellStyle name="Normal 2 4 4 2 2 3 2 2 2" xfId="5255"/>
    <cellStyle name="Normal 2 4 4 2 2 3 2 2 3" xfId="5256"/>
    <cellStyle name="Normal 2 4 4 2 2 3 2 3" xfId="5257"/>
    <cellStyle name="Normal 2 4 4 2 2 3 2 3 2" xfId="5258"/>
    <cellStyle name="Normal 2 4 4 2 2 3 2 4" xfId="5259"/>
    <cellStyle name="Normal 2 4 4 2 2 3 3" xfId="5260"/>
    <cellStyle name="Normal 2 4 4 2 2 3 3 2" xfId="5261"/>
    <cellStyle name="Normal 2 4 4 2 2 3 3 3" xfId="5262"/>
    <cellStyle name="Normal 2 4 4 2 2 3 4" xfId="5263"/>
    <cellStyle name="Normal 2 4 4 2 2 3 4 2" xfId="5264"/>
    <cellStyle name="Normal 2 4 4 2 2 3 5" xfId="5265"/>
    <cellStyle name="Normal 2 4 4 2 2 4" xfId="5266"/>
    <cellStyle name="Normal 2 4 4 2 2 4 2" xfId="5267"/>
    <cellStyle name="Normal 2 4 4 2 2 4 2 2" xfId="5268"/>
    <cellStyle name="Normal 2 4 4 2 2 4 2 3" xfId="5269"/>
    <cellStyle name="Normal 2 4 4 2 2 4 3" xfId="5270"/>
    <cellStyle name="Normal 2 4 4 2 2 4 3 2" xfId="5271"/>
    <cellStyle name="Normal 2 4 4 2 2 4 4" xfId="5272"/>
    <cellStyle name="Normal 2 4 4 2 2 5" xfId="5273"/>
    <cellStyle name="Normal 2 4 4 2 2 5 2" xfId="5274"/>
    <cellStyle name="Normal 2 4 4 2 2 5 2 2" xfId="5275"/>
    <cellStyle name="Normal 2 4 4 2 2 5 2 3" xfId="5276"/>
    <cellStyle name="Normal 2 4 4 2 2 5 3" xfId="5277"/>
    <cellStyle name="Normal 2 4 4 2 2 5 3 2" xfId="5278"/>
    <cellStyle name="Normal 2 4 4 2 2 5 4" xfId="5279"/>
    <cellStyle name="Normal 2 4 4 2 2 6" xfId="5280"/>
    <cellStyle name="Normal 2 4 4 2 2 6 2" xfId="5281"/>
    <cellStyle name="Normal 2 4 4 2 2 6 3" xfId="5282"/>
    <cellStyle name="Normal 2 4 4 2 2 7" xfId="5283"/>
    <cellStyle name="Normal 2 4 4 2 2 7 2" xfId="5284"/>
    <cellStyle name="Normal 2 4 4 2 2 8" xfId="5285"/>
    <cellStyle name="Normal 2 4 4 2 3" xfId="5286"/>
    <cellStyle name="Normal 2 4 4 2 3 2" xfId="5287"/>
    <cellStyle name="Normal 2 4 4 2 3 2 2" xfId="5288"/>
    <cellStyle name="Normal 2 4 4 2 3 2 2 2" xfId="5289"/>
    <cellStyle name="Normal 2 4 4 2 3 2 2 3" xfId="5290"/>
    <cellStyle name="Normal 2 4 4 2 3 2 3" xfId="5291"/>
    <cellStyle name="Normal 2 4 4 2 3 2 3 2" xfId="5292"/>
    <cellStyle name="Normal 2 4 4 2 3 2 4" xfId="5293"/>
    <cellStyle name="Normal 2 4 4 2 3 3" xfId="5294"/>
    <cellStyle name="Normal 2 4 4 2 3 3 2" xfId="5295"/>
    <cellStyle name="Normal 2 4 4 2 3 3 3" xfId="5296"/>
    <cellStyle name="Normal 2 4 4 2 3 4" xfId="5297"/>
    <cellStyle name="Normal 2 4 4 2 3 4 2" xfId="5298"/>
    <cellStyle name="Normal 2 4 4 2 3 5" xfId="5299"/>
    <cellStyle name="Normal 2 4 4 2 4" xfId="5300"/>
    <cellStyle name="Normal 2 4 4 2 4 2" xfId="5301"/>
    <cellStyle name="Normal 2 4 4 2 4 2 2" xfId="5302"/>
    <cellStyle name="Normal 2 4 4 2 4 2 2 2" xfId="5303"/>
    <cellStyle name="Normal 2 4 4 2 4 2 2 3" xfId="5304"/>
    <cellStyle name="Normal 2 4 4 2 4 2 3" xfId="5305"/>
    <cellStyle name="Normal 2 4 4 2 4 2 3 2" xfId="5306"/>
    <cellStyle name="Normal 2 4 4 2 4 2 4" xfId="5307"/>
    <cellStyle name="Normal 2 4 4 2 4 3" xfId="5308"/>
    <cellStyle name="Normal 2 4 4 2 4 3 2" xfId="5309"/>
    <cellStyle name="Normal 2 4 4 2 4 3 3" xfId="5310"/>
    <cellStyle name="Normal 2 4 4 2 4 4" xfId="5311"/>
    <cellStyle name="Normal 2 4 4 2 4 4 2" xfId="5312"/>
    <cellStyle name="Normal 2 4 4 2 4 5" xfId="5313"/>
    <cellStyle name="Normal 2 4 4 2 5" xfId="5314"/>
    <cellStyle name="Normal 2 4 4 2 5 2" xfId="5315"/>
    <cellStyle name="Normal 2 4 4 2 5 2 2" xfId="5316"/>
    <cellStyle name="Normal 2 4 4 2 5 2 3" xfId="5317"/>
    <cellStyle name="Normal 2 4 4 2 5 3" xfId="5318"/>
    <cellStyle name="Normal 2 4 4 2 5 3 2" xfId="5319"/>
    <cellStyle name="Normal 2 4 4 2 5 4" xfId="5320"/>
    <cellStyle name="Normal 2 4 4 2 6" xfId="5321"/>
    <cellStyle name="Normal 2 4 4 2 6 2" xfId="5322"/>
    <cellStyle name="Normal 2 4 4 2 6 2 2" xfId="5323"/>
    <cellStyle name="Normal 2 4 4 2 6 2 3" xfId="5324"/>
    <cellStyle name="Normal 2 4 4 2 6 3" xfId="5325"/>
    <cellStyle name="Normal 2 4 4 2 6 3 2" xfId="5326"/>
    <cellStyle name="Normal 2 4 4 2 6 4" xfId="5327"/>
    <cellStyle name="Normal 2 4 4 2 7" xfId="5328"/>
    <cellStyle name="Normal 2 4 4 2 7 2" xfId="5329"/>
    <cellStyle name="Normal 2 4 4 2 7 3" xfId="5330"/>
    <cellStyle name="Normal 2 4 4 2 8" xfId="5331"/>
    <cellStyle name="Normal 2 4 4 2 8 2" xfId="5332"/>
    <cellStyle name="Normal 2 4 4 2 9" xfId="5333"/>
    <cellStyle name="Normal 2 4 4 3" xfId="5334"/>
    <cellStyle name="Normal 2 4 4 3 2" xfId="5335"/>
    <cellStyle name="Normal 2 4 4 3 2 2" xfId="5336"/>
    <cellStyle name="Normal 2 4 4 3 2 2 2" xfId="5337"/>
    <cellStyle name="Normal 2 4 4 3 2 2 2 2" xfId="5338"/>
    <cellStyle name="Normal 2 4 4 3 2 2 2 3" xfId="5339"/>
    <cellStyle name="Normal 2 4 4 3 2 2 3" xfId="5340"/>
    <cellStyle name="Normal 2 4 4 3 2 2 3 2" xfId="5341"/>
    <cellStyle name="Normal 2 4 4 3 2 2 4" xfId="5342"/>
    <cellStyle name="Normal 2 4 4 3 2 3" xfId="5343"/>
    <cellStyle name="Normal 2 4 4 3 2 3 2" xfId="5344"/>
    <cellStyle name="Normal 2 4 4 3 2 3 3" xfId="5345"/>
    <cellStyle name="Normal 2 4 4 3 2 4" xfId="5346"/>
    <cellStyle name="Normal 2 4 4 3 2 4 2" xfId="5347"/>
    <cellStyle name="Normal 2 4 4 3 2 5" xfId="5348"/>
    <cellStyle name="Normal 2 4 4 3 3" xfId="5349"/>
    <cellStyle name="Normal 2 4 4 3 3 2" xfId="5350"/>
    <cellStyle name="Normal 2 4 4 3 3 2 2" xfId="5351"/>
    <cellStyle name="Normal 2 4 4 3 3 2 2 2" xfId="5352"/>
    <cellStyle name="Normal 2 4 4 3 3 2 2 3" xfId="5353"/>
    <cellStyle name="Normal 2 4 4 3 3 2 3" xfId="5354"/>
    <cellStyle name="Normal 2 4 4 3 3 2 3 2" xfId="5355"/>
    <cellStyle name="Normal 2 4 4 3 3 2 4" xfId="5356"/>
    <cellStyle name="Normal 2 4 4 3 3 3" xfId="5357"/>
    <cellStyle name="Normal 2 4 4 3 3 3 2" xfId="5358"/>
    <cellStyle name="Normal 2 4 4 3 3 3 3" xfId="5359"/>
    <cellStyle name="Normal 2 4 4 3 3 4" xfId="5360"/>
    <cellStyle name="Normal 2 4 4 3 3 4 2" xfId="5361"/>
    <cellStyle name="Normal 2 4 4 3 3 5" xfId="5362"/>
    <cellStyle name="Normal 2 4 4 3 4" xfId="5363"/>
    <cellStyle name="Normal 2 4 4 3 4 2" xfId="5364"/>
    <cellStyle name="Normal 2 4 4 3 4 2 2" xfId="5365"/>
    <cellStyle name="Normal 2 4 4 3 4 2 3" xfId="5366"/>
    <cellStyle name="Normal 2 4 4 3 4 3" xfId="5367"/>
    <cellStyle name="Normal 2 4 4 3 4 3 2" xfId="5368"/>
    <cellStyle name="Normal 2 4 4 3 4 4" xfId="5369"/>
    <cellStyle name="Normal 2 4 4 3 5" xfId="5370"/>
    <cellStyle name="Normal 2 4 4 3 5 2" xfId="5371"/>
    <cellStyle name="Normal 2 4 4 3 5 2 2" xfId="5372"/>
    <cellStyle name="Normal 2 4 4 3 5 2 3" xfId="5373"/>
    <cellStyle name="Normal 2 4 4 3 5 3" xfId="5374"/>
    <cellStyle name="Normal 2 4 4 3 5 3 2" xfId="5375"/>
    <cellStyle name="Normal 2 4 4 3 5 4" xfId="5376"/>
    <cellStyle name="Normal 2 4 4 3 6" xfId="5377"/>
    <cellStyle name="Normal 2 4 4 3 6 2" xfId="5378"/>
    <cellStyle name="Normal 2 4 4 3 6 3" xfId="5379"/>
    <cellStyle name="Normal 2 4 4 3 7" xfId="5380"/>
    <cellStyle name="Normal 2 4 4 3 7 2" xfId="5381"/>
    <cellStyle name="Normal 2 4 4 3 8" xfId="5382"/>
    <cellStyle name="Normal 2 4 4 4" xfId="5383"/>
    <cellStyle name="Normal 2 4 4 4 2" xfId="5384"/>
    <cellStyle name="Normal 2 4 4 4 2 2" xfId="5385"/>
    <cellStyle name="Normal 2 4 4 4 2 2 2" xfId="5386"/>
    <cellStyle name="Normal 2 4 4 4 2 2 3" xfId="5387"/>
    <cellStyle name="Normal 2 4 4 4 2 3" xfId="5388"/>
    <cellStyle name="Normal 2 4 4 4 2 3 2" xfId="5389"/>
    <cellStyle name="Normal 2 4 4 4 2 4" xfId="5390"/>
    <cellStyle name="Normal 2 4 4 4 3" xfId="5391"/>
    <cellStyle name="Normal 2 4 4 4 3 2" xfId="5392"/>
    <cellStyle name="Normal 2 4 4 4 3 3" xfId="5393"/>
    <cellStyle name="Normal 2 4 4 4 4" xfId="5394"/>
    <cellStyle name="Normal 2 4 4 4 4 2" xfId="5395"/>
    <cellStyle name="Normal 2 4 4 4 5" xfId="5396"/>
    <cellStyle name="Normal 2 4 4 5" xfId="5397"/>
    <cellStyle name="Normal 2 4 4 5 2" xfId="5398"/>
    <cellStyle name="Normal 2 4 4 5 2 2" xfId="5399"/>
    <cellStyle name="Normal 2 4 4 5 2 2 2" xfId="5400"/>
    <cellStyle name="Normal 2 4 4 5 2 2 3" xfId="5401"/>
    <cellStyle name="Normal 2 4 4 5 2 3" xfId="5402"/>
    <cellStyle name="Normal 2 4 4 5 2 3 2" xfId="5403"/>
    <cellStyle name="Normal 2 4 4 5 2 4" xfId="5404"/>
    <cellStyle name="Normal 2 4 4 5 3" xfId="5405"/>
    <cellStyle name="Normal 2 4 4 5 3 2" xfId="5406"/>
    <cellStyle name="Normal 2 4 4 5 3 3" xfId="5407"/>
    <cellStyle name="Normal 2 4 4 5 4" xfId="5408"/>
    <cellStyle name="Normal 2 4 4 5 4 2" xfId="5409"/>
    <cellStyle name="Normal 2 4 4 5 5" xfId="5410"/>
    <cellStyle name="Normal 2 4 4 6" xfId="5411"/>
    <cellStyle name="Normal 2 4 4 6 2" xfId="5412"/>
    <cellStyle name="Normal 2 4 4 6 2 2" xfId="5413"/>
    <cellStyle name="Normal 2 4 4 6 2 3" xfId="5414"/>
    <cellStyle name="Normal 2 4 4 6 3" xfId="5415"/>
    <cellStyle name="Normal 2 4 4 6 3 2" xfId="5416"/>
    <cellStyle name="Normal 2 4 4 6 4" xfId="5417"/>
    <cellStyle name="Normal 2 4 4 7" xfId="5418"/>
    <cellStyle name="Normal 2 4 4 7 2" xfId="5419"/>
    <cellStyle name="Normal 2 4 4 7 2 2" xfId="5420"/>
    <cellStyle name="Normal 2 4 4 7 2 3" xfId="5421"/>
    <cellStyle name="Normal 2 4 4 7 3" xfId="5422"/>
    <cellStyle name="Normal 2 4 4 7 3 2" xfId="5423"/>
    <cellStyle name="Normal 2 4 4 7 4" xfId="5424"/>
    <cellStyle name="Normal 2 4 4 8" xfId="5425"/>
    <cellStyle name="Normal 2 4 4 8 2" xfId="5426"/>
    <cellStyle name="Normal 2 4 4 8 3" xfId="5427"/>
    <cellStyle name="Normal 2 4 4 9" xfId="5428"/>
    <cellStyle name="Normal 2 4 4 9 2" xfId="5429"/>
    <cellStyle name="Normal 2 4 5" xfId="5430"/>
    <cellStyle name="Normal 2 4 5 2" xfId="5431"/>
    <cellStyle name="Normal 2 4 5 2 2" xfId="5432"/>
    <cellStyle name="Normal 2 4 5 2 2 2" xfId="5433"/>
    <cellStyle name="Normal 2 4 5 2 2 2 2" xfId="5434"/>
    <cellStyle name="Normal 2 4 5 2 2 2 2 2" xfId="5435"/>
    <cellStyle name="Normal 2 4 5 2 2 2 2 3" xfId="5436"/>
    <cellStyle name="Normal 2 4 5 2 2 2 3" xfId="5437"/>
    <cellStyle name="Normal 2 4 5 2 2 2 3 2" xfId="5438"/>
    <cellStyle name="Normal 2 4 5 2 2 2 4" xfId="5439"/>
    <cellStyle name="Normal 2 4 5 2 2 3" xfId="5440"/>
    <cellStyle name="Normal 2 4 5 2 2 3 2" xfId="5441"/>
    <cellStyle name="Normal 2 4 5 2 2 3 3" xfId="5442"/>
    <cellStyle name="Normal 2 4 5 2 2 4" xfId="5443"/>
    <cellStyle name="Normal 2 4 5 2 2 4 2" xfId="5444"/>
    <cellStyle name="Normal 2 4 5 2 2 5" xfId="5445"/>
    <cellStyle name="Normal 2 4 5 2 3" xfId="5446"/>
    <cellStyle name="Normal 2 4 5 2 3 2" xfId="5447"/>
    <cellStyle name="Normal 2 4 5 2 3 2 2" xfId="5448"/>
    <cellStyle name="Normal 2 4 5 2 3 2 2 2" xfId="5449"/>
    <cellStyle name="Normal 2 4 5 2 3 2 2 3" xfId="5450"/>
    <cellStyle name="Normal 2 4 5 2 3 2 3" xfId="5451"/>
    <cellStyle name="Normal 2 4 5 2 3 2 3 2" xfId="5452"/>
    <cellStyle name="Normal 2 4 5 2 3 2 4" xfId="5453"/>
    <cellStyle name="Normal 2 4 5 2 3 3" xfId="5454"/>
    <cellStyle name="Normal 2 4 5 2 3 3 2" xfId="5455"/>
    <cellStyle name="Normal 2 4 5 2 3 3 3" xfId="5456"/>
    <cellStyle name="Normal 2 4 5 2 3 4" xfId="5457"/>
    <cellStyle name="Normal 2 4 5 2 3 4 2" xfId="5458"/>
    <cellStyle name="Normal 2 4 5 2 3 5" xfId="5459"/>
    <cellStyle name="Normal 2 4 5 2 4" xfId="5460"/>
    <cellStyle name="Normal 2 4 5 2 4 2" xfId="5461"/>
    <cellStyle name="Normal 2 4 5 2 4 2 2" xfId="5462"/>
    <cellStyle name="Normal 2 4 5 2 4 2 3" xfId="5463"/>
    <cellStyle name="Normal 2 4 5 2 4 3" xfId="5464"/>
    <cellStyle name="Normal 2 4 5 2 4 3 2" xfId="5465"/>
    <cellStyle name="Normal 2 4 5 2 4 4" xfId="5466"/>
    <cellStyle name="Normal 2 4 5 2 5" xfId="5467"/>
    <cellStyle name="Normal 2 4 5 2 5 2" xfId="5468"/>
    <cellStyle name="Normal 2 4 5 2 5 2 2" xfId="5469"/>
    <cellStyle name="Normal 2 4 5 2 5 2 3" xfId="5470"/>
    <cellStyle name="Normal 2 4 5 2 5 3" xfId="5471"/>
    <cellStyle name="Normal 2 4 5 2 5 3 2" xfId="5472"/>
    <cellStyle name="Normal 2 4 5 2 5 4" xfId="5473"/>
    <cellStyle name="Normal 2 4 5 2 6" xfId="5474"/>
    <cellStyle name="Normal 2 4 5 2 6 2" xfId="5475"/>
    <cellStyle name="Normal 2 4 5 2 6 3" xfId="5476"/>
    <cellStyle name="Normal 2 4 5 2 7" xfId="5477"/>
    <cellStyle name="Normal 2 4 5 2 7 2" xfId="5478"/>
    <cellStyle name="Normal 2 4 5 2 8" xfId="5479"/>
    <cellStyle name="Normal 2 4 5 3" xfId="5480"/>
    <cellStyle name="Normal 2 4 5 3 2" xfId="5481"/>
    <cellStyle name="Normal 2 4 5 3 2 2" xfId="5482"/>
    <cellStyle name="Normal 2 4 5 3 2 2 2" xfId="5483"/>
    <cellStyle name="Normal 2 4 5 3 2 2 3" xfId="5484"/>
    <cellStyle name="Normal 2 4 5 3 2 3" xfId="5485"/>
    <cellStyle name="Normal 2 4 5 3 2 3 2" xfId="5486"/>
    <cellStyle name="Normal 2 4 5 3 2 4" xfId="5487"/>
    <cellStyle name="Normal 2 4 5 3 3" xfId="5488"/>
    <cellStyle name="Normal 2 4 5 3 3 2" xfId="5489"/>
    <cellStyle name="Normal 2 4 5 3 3 3" xfId="5490"/>
    <cellStyle name="Normal 2 4 5 3 4" xfId="5491"/>
    <cellStyle name="Normal 2 4 5 3 4 2" xfId="5492"/>
    <cellStyle name="Normal 2 4 5 3 5" xfId="5493"/>
    <cellStyle name="Normal 2 4 5 4" xfId="5494"/>
    <cellStyle name="Normal 2 4 5 4 2" xfId="5495"/>
    <cellStyle name="Normal 2 4 5 4 2 2" xfId="5496"/>
    <cellStyle name="Normal 2 4 5 4 2 2 2" xfId="5497"/>
    <cellStyle name="Normal 2 4 5 4 2 2 3" xfId="5498"/>
    <cellStyle name="Normal 2 4 5 4 2 3" xfId="5499"/>
    <cellStyle name="Normal 2 4 5 4 2 3 2" xfId="5500"/>
    <cellStyle name="Normal 2 4 5 4 2 4" xfId="5501"/>
    <cellStyle name="Normal 2 4 5 4 3" xfId="5502"/>
    <cellStyle name="Normal 2 4 5 4 3 2" xfId="5503"/>
    <cellStyle name="Normal 2 4 5 4 3 3" xfId="5504"/>
    <cellStyle name="Normal 2 4 5 4 4" xfId="5505"/>
    <cellStyle name="Normal 2 4 5 4 4 2" xfId="5506"/>
    <cellStyle name="Normal 2 4 5 4 5" xfId="5507"/>
    <cellStyle name="Normal 2 4 5 5" xfId="5508"/>
    <cellStyle name="Normal 2 4 5 5 2" xfId="5509"/>
    <cellStyle name="Normal 2 4 5 5 2 2" xfId="5510"/>
    <cellStyle name="Normal 2 4 5 5 2 3" xfId="5511"/>
    <cellStyle name="Normal 2 4 5 5 3" xfId="5512"/>
    <cellStyle name="Normal 2 4 5 5 3 2" xfId="5513"/>
    <cellStyle name="Normal 2 4 5 5 4" xfId="5514"/>
    <cellStyle name="Normal 2 4 5 6" xfId="5515"/>
    <cellStyle name="Normal 2 4 5 6 2" xfId="5516"/>
    <cellStyle name="Normal 2 4 5 6 2 2" xfId="5517"/>
    <cellStyle name="Normal 2 4 5 6 2 3" xfId="5518"/>
    <cellStyle name="Normal 2 4 5 6 3" xfId="5519"/>
    <cellStyle name="Normal 2 4 5 6 3 2" xfId="5520"/>
    <cellStyle name="Normal 2 4 5 6 4" xfId="5521"/>
    <cellStyle name="Normal 2 4 5 7" xfId="5522"/>
    <cellStyle name="Normal 2 4 5 7 2" xfId="5523"/>
    <cellStyle name="Normal 2 4 5 7 3" xfId="5524"/>
    <cellStyle name="Normal 2 4 5 8" xfId="5525"/>
    <cellStyle name="Normal 2 4 5 8 2" xfId="5526"/>
    <cellStyle name="Normal 2 4 5 9" xfId="5527"/>
    <cellStyle name="Normal 2 4 6" xfId="5528"/>
    <cellStyle name="Normal 2 4 6 2" xfId="5529"/>
    <cellStyle name="Normal 2 4 6 2 2" xfId="5530"/>
    <cellStyle name="Normal 2 4 6 2 2 2" xfId="5531"/>
    <cellStyle name="Normal 2 4 6 2 2 2 2" xfId="5532"/>
    <cellStyle name="Normal 2 4 6 2 2 2 2 2" xfId="5533"/>
    <cellStyle name="Normal 2 4 6 2 2 2 2 3" xfId="5534"/>
    <cellStyle name="Normal 2 4 6 2 2 2 3" xfId="5535"/>
    <cellStyle name="Normal 2 4 6 2 2 2 3 2" xfId="5536"/>
    <cellStyle name="Normal 2 4 6 2 2 2 4" xfId="5537"/>
    <cellStyle name="Normal 2 4 6 2 2 3" xfId="5538"/>
    <cellStyle name="Normal 2 4 6 2 2 3 2" xfId="5539"/>
    <cellStyle name="Normal 2 4 6 2 2 3 3" xfId="5540"/>
    <cellStyle name="Normal 2 4 6 2 2 4" xfId="5541"/>
    <cellStyle name="Normal 2 4 6 2 2 4 2" xfId="5542"/>
    <cellStyle name="Normal 2 4 6 2 2 5" xfId="5543"/>
    <cellStyle name="Normal 2 4 6 2 3" xfId="5544"/>
    <cellStyle name="Normal 2 4 6 2 3 2" xfId="5545"/>
    <cellStyle name="Normal 2 4 6 2 3 2 2" xfId="5546"/>
    <cellStyle name="Normal 2 4 6 2 3 2 2 2" xfId="5547"/>
    <cellStyle name="Normal 2 4 6 2 3 2 2 3" xfId="5548"/>
    <cellStyle name="Normal 2 4 6 2 3 2 3" xfId="5549"/>
    <cellStyle name="Normal 2 4 6 2 3 2 3 2" xfId="5550"/>
    <cellStyle name="Normal 2 4 6 2 3 2 4" xfId="5551"/>
    <cellStyle name="Normal 2 4 6 2 3 3" xfId="5552"/>
    <cellStyle name="Normal 2 4 6 2 3 3 2" xfId="5553"/>
    <cellStyle name="Normal 2 4 6 2 3 3 3" xfId="5554"/>
    <cellStyle name="Normal 2 4 6 2 3 4" xfId="5555"/>
    <cellStyle name="Normal 2 4 6 2 3 4 2" xfId="5556"/>
    <cellStyle name="Normal 2 4 6 2 3 5" xfId="5557"/>
    <cellStyle name="Normal 2 4 6 2 4" xfId="5558"/>
    <cellStyle name="Normal 2 4 6 2 4 2" xfId="5559"/>
    <cellStyle name="Normal 2 4 6 2 4 2 2" xfId="5560"/>
    <cellStyle name="Normal 2 4 6 2 4 2 3" xfId="5561"/>
    <cellStyle name="Normal 2 4 6 2 4 3" xfId="5562"/>
    <cellStyle name="Normal 2 4 6 2 4 3 2" xfId="5563"/>
    <cellStyle name="Normal 2 4 6 2 4 4" xfId="5564"/>
    <cellStyle name="Normal 2 4 6 2 5" xfId="5565"/>
    <cellStyle name="Normal 2 4 6 2 5 2" xfId="5566"/>
    <cellStyle name="Normal 2 4 6 2 5 2 2" xfId="5567"/>
    <cellStyle name="Normal 2 4 6 2 5 2 3" xfId="5568"/>
    <cellStyle name="Normal 2 4 6 2 5 3" xfId="5569"/>
    <cellStyle name="Normal 2 4 6 2 5 3 2" xfId="5570"/>
    <cellStyle name="Normal 2 4 6 2 5 4" xfId="5571"/>
    <cellStyle name="Normal 2 4 6 2 6" xfId="5572"/>
    <cellStyle name="Normal 2 4 6 2 6 2" xfId="5573"/>
    <cellStyle name="Normal 2 4 6 2 6 3" xfId="5574"/>
    <cellStyle name="Normal 2 4 6 2 7" xfId="5575"/>
    <cellStyle name="Normal 2 4 6 2 7 2" xfId="5576"/>
    <cellStyle name="Normal 2 4 6 2 8" xfId="5577"/>
    <cellStyle name="Normal 2 4 6 3" xfId="5578"/>
    <cellStyle name="Normal 2 4 6 3 2" xfId="5579"/>
    <cellStyle name="Normal 2 4 6 3 2 2" xfId="5580"/>
    <cellStyle name="Normal 2 4 6 3 2 2 2" xfId="5581"/>
    <cellStyle name="Normal 2 4 6 3 2 2 3" xfId="5582"/>
    <cellStyle name="Normal 2 4 6 3 2 3" xfId="5583"/>
    <cellStyle name="Normal 2 4 6 3 2 3 2" xfId="5584"/>
    <cellStyle name="Normal 2 4 6 3 2 4" xfId="5585"/>
    <cellStyle name="Normal 2 4 6 3 3" xfId="5586"/>
    <cellStyle name="Normal 2 4 6 3 3 2" xfId="5587"/>
    <cellStyle name="Normal 2 4 6 3 3 3" xfId="5588"/>
    <cellStyle name="Normal 2 4 6 3 4" xfId="5589"/>
    <cellStyle name="Normal 2 4 6 3 4 2" xfId="5590"/>
    <cellStyle name="Normal 2 4 6 3 5" xfId="5591"/>
    <cellStyle name="Normal 2 4 6 4" xfId="5592"/>
    <cellStyle name="Normal 2 4 6 4 2" xfId="5593"/>
    <cellStyle name="Normal 2 4 6 4 2 2" xfId="5594"/>
    <cellStyle name="Normal 2 4 6 4 2 2 2" xfId="5595"/>
    <cellStyle name="Normal 2 4 6 4 2 2 3" xfId="5596"/>
    <cellStyle name="Normal 2 4 6 4 2 3" xfId="5597"/>
    <cellStyle name="Normal 2 4 6 4 2 3 2" xfId="5598"/>
    <cellStyle name="Normal 2 4 6 4 2 4" xfId="5599"/>
    <cellStyle name="Normal 2 4 6 4 3" xfId="5600"/>
    <cellStyle name="Normal 2 4 6 4 3 2" xfId="5601"/>
    <cellStyle name="Normal 2 4 6 4 3 3" xfId="5602"/>
    <cellStyle name="Normal 2 4 6 4 4" xfId="5603"/>
    <cellStyle name="Normal 2 4 6 4 4 2" xfId="5604"/>
    <cellStyle name="Normal 2 4 6 4 5" xfId="5605"/>
    <cellStyle name="Normal 2 4 6 5" xfId="5606"/>
    <cellStyle name="Normal 2 4 6 5 2" xfId="5607"/>
    <cellStyle name="Normal 2 4 6 5 2 2" xfId="5608"/>
    <cellStyle name="Normal 2 4 6 5 2 3" xfId="5609"/>
    <cellStyle name="Normal 2 4 6 5 3" xfId="5610"/>
    <cellStyle name="Normal 2 4 6 5 3 2" xfId="5611"/>
    <cellStyle name="Normal 2 4 6 5 4" xfId="5612"/>
    <cellStyle name="Normal 2 4 6 6" xfId="5613"/>
    <cellStyle name="Normal 2 4 6 6 2" xfId="5614"/>
    <cellStyle name="Normal 2 4 6 6 2 2" xfId="5615"/>
    <cellStyle name="Normal 2 4 6 6 2 3" xfId="5616"/>
    <cellStyle name="Normal 2 4 6 6 3" xfId="5617"/>
    <cellStyle name="Normal 2 4 6 6 3 2" xfId="5618"/>
    <cellStyle name="Normal 2 4 6 6 4" xfId="5619"/>
    <cellStyle name="Normal 2 4 6 7" xfId="5620"/>
    <cellStyle name="Normal 2 4 6 7 2" xfId="5621"/>
    <cellStyle name="Normal 2 4 6 7 3" xfId="5622"/>
    <cellStyle name="Normal 2 4 6 8" xfId="5623"/>
    <cellStyle name="Normal 2 4 6 8 2" xfId="5624"/>
    <cellStyle name="Normal 2 4 6 9" xfId="5625"/>
    <cellStyle name="Normal 2 4 7" xfId="5626"/>
    <cellStyle name="Normal 2 4 7 2" xfId="5627"/>
    <cellStyle name="Normal 2 4 7 2 2" xfId="5628"/>
    <cellStyle name="Normal 2 4 7 2 2 2" xfId="5629"/>
    <cellStyle name="Normal 2 4 7 2 2 2 2" xfId="5630"/>
    <cellStyle name="Normal 2 4 7 2 2 2 3" xfId="5631"/>
    <cellStyle name="Normal 2 4 7 2 2 3" xfId="5632"/>
    <cellStyle name="Normal 2 4 7 2 2 3 2" xfId="5633"/>
    <cellStyle name="Normal 2 4 7 2 2 4" xfId="5634"/>
    <cellStyle name="Normal 2 4 7 2 3" xfId="5635"/>
    <cellStyle name="Normal 2 4 7 2 3 2" xfId="5636"/>
    <cellStyle name="Normal 2 4 7 2 3 3" xfId="5637"/>
    <cellStyle name="Normal 2 4 7 2 4" xfId="5638"/>
    <cellStyle name="Normal 2 4 7 2 4 2" xfId="5639"/>
    <cellStyle name="Normal 2 4 7 2 5" xfId="5640"/>
    <cellStyle name="Normal 2 4 7 3" xfId="5641"/>
    <cellStyle name="Normal 2 4 7 3 2" xfId="5642"/>
    <cellStyle name="Normal 2 4 7 3 2 2" xfId="5643"/>
    <cellStyle name="Normal 2 4 7 3 2 2 2" xfId="5644"/>
    <cellStyle name="Normal 2 4 7 3 2 2 3" xfId="5645"/>
    <cellStyle name="Normal 2 4 7 3 2 3" xfId="5646"/>
    <cellStyle name="Normal 2 4 7 3 2 3 2" xfId="5647"/>
    <cellStyle name="Normal 2 4 7 3 2 4" xfId="5648"/>
    <cellStyle name="Normal 2 4 7 3 3" xfId="5649"/>
    <cellStyle name="Normal 2 4 7 3 3 2" xfId="5650"/>
    <cellStyle name="Normal 2 4 7 3 3 3" xfId="5651"/>
    <cellStyle name="Normal 2 4 7 3 4" xfId="5652"/>
    <cellStyle name="Normal 2 4 7 3 4 2" xfId="5653"/>
    <cellStyle name="Normal 2 4 7 3 5" xfId="5654"/>
    <cellStyle name="Normal 2 4 7 4" xfId="5655"/>
    <cellStyle name="Normal 2 4 7 4 2" xfId="5656"/>
    <cellStyle name="Normal 2 4 7 4 2 2" xfId="5657"/>
    <cellStyle name="Normal 2 4 7 4 2 3" xfId="5658"/>
    <cellStyle name="Normal 2 4 7 4 3" xfId="5659"/>
    <cellStyle name="Normal 2 4 7 4 3 2" xfId="5660"/>
    <cellStyle name="Normal 2 4 7 4 4" xfId="5661"/>
    <cellStyle name="Normal 2 4 7 5" xfId="5662"/>
    <cellStyle name="Normal 2 4 7 5 2" xfId="5663"/>
    <cellStyle name="Normal 2 4 7 5 2 2" xfId="5664"/>
    <cellStyle name="Normal 2 4 7 5 2 3" xfId="5665"/>
    <cellStyle name="Normal 2 4 7 5 3" xfId="5666"/>
    <cellStyle name="Normal 2 4 7 5 3 2" xfId="5667"/>
    <cellStyle name="Normal 2 4 7 5 4" xfId="5668"/>
    <cellStyle name="Normal 2 4 7 6" xfId="5669"/>
    <cellStyle name="Normal 2 4 7 6 2" xfId="5670"/>
    <cellStyle name="Normal 2 4 7 6 3" xfId="5671"/>
    <cellStyle name="Normal 2 4 7 7" xfId="5672"/>
    <cellStyle name="Normal 2 4 7 7 2" xfId="5673"/>
    <cellStyle name="Normal 2 4 7 8" xfId="5674"/>
    <cellStyle name="Normal 2 4 8" xfId="5675"/>
    <cellStyle name="Normal 2 4 8 2" xfId="5676"/>
    <cellStyle name="Normal 2 4 8 2 2" xfId="5677"/>
    <cellStyle name="Normal 2 4 8 2 2 2" xfId="5678"/>
    <cellStyle name="Normal 2 4 8 2 2 3" xfId="5679"/>
    <cellStyle name="Normal 2 4 8 2 3" xfId="5680"/>
    <cellStyle name="Normal 2 4 8 2 3 2" xfId="5681"/>
    <cellStyle name="Normal 2 4 8 2 4" xfId="5682"/>
    <cellStyle name="Normal 2 4 8 3" xfId="5683"/>
    <cellStyle name="Normal 2 4 8 3 2" xfId="5684"/>
    <cellStyle name="Normal 2 4 8 3 3" xfId="5685"/>
    <cellStyle name="Normal 2 4 8 4" xfId="5686"/>
    <cellStyle name="Normal 2 4 8 4 2" xfId="5687"/>
    <cellStyle name="Normal 2 4 8 5" xfId="5688"/>
    <cellStyle name="Normal 2 4 9" xfId="5689"/>
    <cellStyle name="Normal 2 4 9 2" xfId="5690"/>
    <cellStyle name="Normal 2 4 9 2 2" xfId="5691"/>
    <cellStyle name="Normal 2 4 9 2 2 2" xfId="5692"/>
    <cellStyle name="Normal 2 4 9 2 2 3" xfId="5693"/>
    <cellStyle name="Normal 2 4 9 2 3" xfId="5694"/>
    <cellStyle name="Normal 2 4 9 2 3 2" xfId="5695"/>
    <cellStyle name="Normal 2 4 9 2 4" xfId="5696"/>
    <cellStyle name="Normal 2 4 9 3" xfId="5697"/>
    <cellStyle name="Normal 2 4 9 3 2" xfId="5698"/>
    <cellStyle name="Normal 2 4 9 3 3" xfId="5699"/>
    <cellStyle name="Normal 2 4 9 4" xfId="5700"/>
    <cellStyle name="Normal 2 4 9 4 2" xfId="5701"/>
    <cellStyle name="Normal 2 4 9 5" xfId="5702"/>
    <cellStyle name="Normal 2 5" xfId="5703"/>
    <cellStyle name="Normal 2 5 10" xfId="5704"/>
    <cellStyle name="Normal 2 5 10 2" xfId="5705"/>
    <cellStyle name="Normal 2 5 10 3" xfId="5706"/>
    <cellStyle name="Normal 2 5 11" xfId="5707"/>
    <cellStyle name="Normal 2 5 11 2" xfId="5708"/>
    <cellStyle name="Normal 2 5 12" xfId="5709"/>
    <cellStyle name="Normal 2 5 2" xfId="5710"/>
    <cellStyle name="Normal 2 5 2 10" xfId="5711"/>
    <cellStyle name="Normal 2 5 2 2" xfId="5712"/>
    <cellStyle name="Normal 2 5 2 2 2" xfId="5713"/>
    <cellStyle name="Normal 2 5 2 2 2 2" xfId="5714"/>
    <cellStyle name="Normal 2 5 2 2 2 2 2" xfId="5715"/>
    <cellStyle name="Normal 2 5 2 2 2 2 2 2" xfId="5716"/>
    <cellStyle name="Normal 2 5 2 2 2 2 2 2 2" xfId="5717"/>
    <cellStyle name="Normal 2 5 2 2 2 2 2 2 3" xfId="5718"/>
    <cellStyle name="Normal 2 5 2 2 2 2 2 3" xfId="5719"/>
    <cellStyle name="Normal 2 5 2 2 2 2 2 3 2" xfId="5720"/>
    <cellStyle name="Normal 2 5 2 2 2 2 2 4" xfId="5721"/>
    <cellStyle name="Normal 2 5 2 2 2 2 3" xfId="5722"/>
    <cellStyle name="Normal 2 5 2 2 2 2 3 2" xfId="5723"/>
    <cellStyle name="Normal 2 5 2 2 2 2 3 3" xfId="5724"/>
    <cellStyle name="Normal 2 5 2 2 2 2 4" xfId="5725"/>
    <cellStyle name="Normal 2 5 2 2 2 2 4 2" xfId="5726"/>
    <cellStyle name="Normal 2 5 2 2 2 2 5" xfId="5727"/>
    <cellStyle name="Normal 2 5 2 2 2 3" xfId="5728"/>
    <cellStyle name="Normal 2 5 2 2 2 3 2" xfId="5729"/>
    <cellStyle name="Normal 2 5 2 2 2 3 2 2" xfId="5730"/>
    <cellStyle name="Normal 2 5 2 2 2 3 2 2 2" xfId="5731"/>
    <cellStyle name="Normal 2 5 2 2 2 3 2 2 3" xfId="5732"/>
    <cellStyle name="Normal 2 5 2 2 2 3 2 3" xfId="5733"/>
    <cellStyle name="Normal 2 5 2 2 2 3 2 3 2" xfId="5734"/>
    <cellStyle name="Normal 2 5 2 2 2 3 2 4" xfId="5735"/>
    <cellStyle name="Normal 2 5 2 2 2 3 3" xfId="5736"/>
    <cellStyle name="Normal 2 5 2 2 2 3 3 2" xfId="5737"/>
    <cellStyle name="Normal 2 5 2 2 2 3 3 3" xfId="5738"/>
    <cellStyle name="Normal 2 5 2 2 2 3 4" xfId="5739"/>
    <cellStyle name="Normal 2 5 2 2 2 3 4 2" xfId="5740"/>
    <cellStyle name="Normal 2 5 2 2 2 3 5" xfId="5741"/>
    <cellStyle name="Normal 2 5 2 2 2 4" xfId="5742"/>
    <cellStyle name="Normal 2 5 2 2 2 4 2" xfId="5743"/>
    <cellStyle name="Normal 2 5 2 2 2 4 2 2" xfId="5744"/>
    <cellStyle name="Normal 2 5 2 2 2 4 2 3" xfId="5745"/>
    <cellStyle name="Normal 2 5 2 2 2 4 3" xfId="5746"/>
    <cellStyle name="Normal 2 5 2 2 2 4 3 2" xfId="5747"/>
    <cellStyle name="Normal 2 5 2 2 2 4 4" xfId="5748"/>
    <cellStyle name="Normal 2 5 2 2 2 5" xfId="5749"/>
    <cellStyle name="Normal 2 5 2 2 2 5 2" xfId="5750"/>
    <cellStyle name="Normal 2 5 2 2 2 5 2 2" xfId="5751"/>
    <cellStyle name="Normal 2 5 2 2 2 5 2 3" xfId="5752"/>
    <cellStyle name="Normal 2 5 2 2 2 5 3" xfId="5753"/>
    <cellStyle name="Normal 2 5 2 2 2 5 3 2" xfId="5754"/>
    <cellStyle name="Normal 2 5 2 2 2 5 4" xfId="5755"/>
    <cellStyle name="Normal 2 5 2 2 2 6" xfId="5756"/>
    <cellStyle name="Normal 2 5 2 2 2 6 2" xfId="5757"/>
    <cellStyle name="Normal 2 5 2 2 2 6 3" xfId="5758"/>
    <cellStyle name="Normal 2 5 2 2 2 7" xfId="5759"/>
    <cellStyle name="Normal 2 5 2 2 2 7 2" xfId="5760"/>
    <cellStyle name="Normal 2 5 2 2 2 8" xfId="5761"/>
    <cellStyle name="Normal 2 5 2 2 3" xfId="5762"/>
    <cellStyle name="Normal 2 5 2 2 3 2" xfId="5763"/>
    <cellStyle name="Normal 2 5 2 2 3 2 2" xfId="5764"/>
    <cellStyle name="Normal 2 5 2 2 3 2 2 2" xfId="5765"/>
    <cellStyle name="Normal 2 5 2 2 3 2 2 3" xfId="5766"/>
    <cellStyle name="Normal 2 5 2 2 3 2 3" xfId="5767"/>
    <cellStyle name="Normal 2 5 2 2 3 2 3 2" xfId="5768"/>
    <cellStyle name="Normal 2 5 2 2 3 2 4" xfId="5769"/>
    <cellStyle name="Normal 2 5 2 2 3 3" xfId="5770"/>
    <cellStyle name="Normal 2 5 2 2 3 3 2" xfId="5771"/>
    <cellStyle name="Normal 2 5 2 2 3 3 3" xfId="5772"/>
    <cellStyle name="Normal 2 5 2 2 3 4" xfId="5773"/>
    <cellStyle name="Normal 2 5 2 2 3 4 2" xfId="5774"/>
    <cellStyle name="Normal 2 5 2 2 3 5" xfId="5775"/>
    <cellStyle name="Normal 2 5 2 2 4" xfId="5776"/>
    <cellStyle name="Normal 2 5 2 2 4 2" xfId="5777"/>
    <cellStyle name="Normal 2 5 2 2 4 2 2" xfId="5778"/>
    <cellStyle name="Normal 2 5 2 2 4 2 2 2" xfId="5779"/>
    <cellStyle name="Normal 2 5 2 2 4 2 2 3" xfId="5780"/>
    <cellStyle name="Normal 2 5 2 2 4 2 3" xfId="5781"/>
    <cellStyle name="Normal 2 5 2 2 4 2 3 2" xfId="5782"/>
    <cellStyle name="Normal 2 5 2 2 4 2 4" xfId="5783"/>
    <cellStyle name="Normal 2 5 2 2 4 3" xfId="5784"/>
    <cellStyle name="Normal 2 5 2 2 4 3 2" xfId="5785"/>
    <cellStyle name="Normal 2 5 2 2 4 3 3" xfId="5786"/>
    <cellStyle name="Normal 2 5 2 2 4 4" xfId="5787"/>
    <cellStyle name="Normal 2 5 2 2 4 4 2" xfId="5788"/>
    <cellStyle name="Normal 2 5 2 2 4 5" xfId="5789"/>
    <cellStyle name="Normal 2 5 2 2 5" xfId="5790"/>
    <cellStyle name="Normal 2 5 2 2 5 2" xfId="5791"/>
    <cellStyle name="Normal 2 5 2 2 5 2 2" xfId="5792"/>
    <cellStyle name="Normal 2 5 2 2 5 2 3" xfId="5793"/>
    <cellStyle name="Normal 2 5 2 2 5 3" xfId="5794"/>
    <cellStyle name="Normal 2 5 2 2 5 3 2" xfId="5795"/>
    <cellStyle name="Normal 2 5 2 2 5 4" xfId="5796"/>
    <cellStyle name="Normal 2 5 2 2 6" xfId="5797"/>
    <cellStyle name="Normal 2 5 2 2 6 2" xfId="5798"/>
    <cellStyle name="Normal 2 5 2 2 6 2 2" xfId="5799"/>
    <cellStyle name="Normal 2 5 2 2 6 2 3" xfId="5800"/>
    <cellStyle name="Normal 2 5 2 2 6 3" xfId="5801"/>
    <cellStyle name="Normal 2 5 2 2 6 3 2" xfId="5802"/>
    <cellStyle name="Normal 2 5 2 2 6 4" xfId="5803"/>
    <cellStyle name="Normal 2 5 2 2 7" xfId="5804"/>
    <cellStyle name="Normal 2 5 2 2 7 2" xfId="5805"/>
    <cellStyle name="Normal 2 5 2 2 7 3" xfId="5806"/>
    <cellStyle name="Normal 2 5 2 2 8" xfId="5807"/>
    <cellStyle name="Normal 2 5 2 2 8 2" xfId="5808"/>
    <cellStyle name="Normal 2 5 2 2 9" xfId="5809"/>
    <cellStyle name="Normal 2 5 2 3" xfId="5810"/>
    <cellStyle name="Normal 2 5 2 3 2" xfId="5811"/>
    <cellStyle name="Normal 2 5 2 3 2 2" xfId="5812"/>
    <cellStyle name="Normal 2 5 2 3 2 2 2" xfId="5813"/>
    <cellStyle name="Normal 2 5 2 3 2 2 2 2" xfId="5814"/>
    <cellStyle name="Normal 2 5 2 3 2 2 2 3" xfId="5815"/>
    <cellStyle name="Normal 2 5 2 3 2 2 3" xfId="5816"/>
    <cellStyle name="Normal 2 5 2 3 2 2 3 2" xfId="5817"/>
    <cellStyle name="Normal 2 5 2 3 2 2 4" xfId="5818"/>
    <cellStyle name="Normal 2 5 2 3 2 3" xfId="5819"/>
    <cellStyle name="Normal 2 5 2 3 2 3 2" xfId="5820"/>
    <cellStyle name="Normal 2 5 2 3 2 3 3" xfId="5821"/>
    <cellStyle name="Normal 2 5 2 3 2 4" xfId="5822"/>
    <cellStyle name="Normal 2 5 2 3 2 4 2" xfId="5823"/>
    <cellStyle name="Normal 2 5 2 3 2 5" xfId="5824"/>
    <cellStyle name="Normal 2 5 2 3 3" xfId="5825"/>
    <cellStyle name="Normal 2 5 2 3 3 2" xfId="5826"/>
    <cellStyle name="Normal 2 5 2 3 3 2 2" xfId="5827"/>
    <cellStyle name="Normal 2 5 2 3 3 2 2 2" xfId="5828"/>
    <cellStyle name="Normal 2 5 2 3 3 2 2 3" xfId="5829"/>
    <cellStyle name="Normal 2 5 2 3 3 2 3" xfId="5830"/>
    <cellStyle name="Normal 2 5 2 3 3 2 3 2" xfId="5831"/>
    <cellStyle name="Normal 2 5 2 3 3 2 4" xfId="5832"/>
    <cellStyle name="Normal 2 5 2 3 3 3" xfId="5833"/>
    <cellStyle name="Normal 2 5 2 3 3 3 2" xfId="5834"/>
    <cellStyle name="Normal 2 5 2 3 3 3 3" xfId="5835"/>
    <cellStyle name="Normal 2 5 2 3 3 4" xfId="5836"/>
    <cellStyle name="Normal 2 5 2 3 3 4 2" xfId="5837"/>
    <cellStyle name="Normal 2 5 2 3 3 5" xfId="5838"/>
    <cellStyle name="Normal 2 5 2 3 4" xfId="5839"/>
    <cellStyle name="Normal 2 5 2 3 4 2" xfId="5840"/>
    <cellStyle name="Normal 2 5 2 3 4 2 2" xfId="5841"/>
    <cellStyle name="Normal 2 5 2 3 4 2 3" xfId="5842"/>
    <cellStyle name="Normal 2 5 2 3 4 3" xfId="5843"/>
    <cellStyle name="Normal 2 5 2 3 4 3 2" xfId="5844"/>
    <cellStyle name="Normal 2 5 2 3 4 4" xfId="5845"/>
    <cellStyle name="Normal 2 5 2 3 5" xfId="5846"/>
    <cellStyle name="Normal 2 5 2 3 5 2" xfId="5847"/>
    <cellStyle name="Normal 2 5 2 3 5 2 2" xfId="5848"/>
    <cellStyle name="Normal 2 5 2 3 5 2 3" xfId="5849"/>
    <cellStyle name="Normal 2 5 2 3 5 3" xfId="5850"/>
    <cellStyle name="Normal 2 5 2 3 5 3 2" xfId="5851"/>
    <cellStyle name="Normal 2 5 2 3 5 4" xfId="5852"/>
    <cellStyle name="Normal 2 5 2 3 6" xfId="5853"/>
    <cellStyle name="Normal 2 5 2 3 6 2" xfId="5854"/>
    <cellStyle name="Normal 2 5 2 3 6 3" xfId="5855"/>
    <cellStyle name="Normal 2 5 2 3 7" xfId="5856"/>
    <cellStyle name="Normal 2 5 2 3 7 2" xfId="5857"/>
    <cellStyle name="Normal 2 5 2 3 8" xfId="5858"/>
    <cellStyle name="Normal 2 5 2 4" xfId="5859"/>
    <cellStyle name="Normal 2 5 2 4 2" xfId="5860"/>
    <cellStyle name="Normal 2 5 2 4 2 2" xfId="5861"/>
    <cellStyle name="Normal 2 5 2 4 2 2 2" xfId="5862"/>
    <cellStyle name="Normal 2 5 2 4 2 2 3" xfId="5863"/>
    <cellStyle name="Normal 2 5 2 4 2 3" xfId="5864"/>
    <cellStyle name="Normal 2 5 2 4 2 3 2" xfId="5865"/>
    <cellStyle name="Normal 2 5 2 4 2 4" xfId="5866"/>
    <cellStyle name="Normal 2 5 2 4 3" xfId="5867"/>
    <cellStyle name="Normal 2 5 2 4 3 2" xfId="5868"/>
    <cellStyle name="Normal 2 5 2 4 3 3" xfId="5869"/>
    <cellStyle name="Normal 2 5 2 4 4" xfId="5870"/>
    <cellStyle name="Normal 2 5 2 4 4 2" xfId="5871"/>
    <cellStyle name="Normal 2 5 2 4 5" xfId="5872"/>
    <cellStyle name="Normal 2 5 2 5" xfId="5873"/>
    <cellStyle name="Normal 2 5 2 5 2" xfId="5874"/>
    <cellStyle name="Normal 2 5 2 5 2 2" xfId="5875"/>
    <cellStyle name="Normal 2 5 2 5 2 2 2" xfId="5876"/>
    <cellStyle name="Normal 2 5 2 5 2 2 3" xfId="5877"/>
    <cellStyle name="Normal 2 5 2 5 2 3" xfId="5878"/>
    <cellStyle name="Normal 2 5 2 5 2 3 2" xfId="5879"/>
    <cellStyle name="Normal 2 5 2 5 2 4" xfId="5880"/>
    <cellStyle name="Normal 2 5 2 5 3" xfId="5881"/>
    <cellStyle name="Normal 2 5 2 5 3 2" xfId="5882"/>
    <cellStyle name="Normal 2 5 2 5 3 3" xfId="5883"/>
    <cellStyle name="Normal 2 5 2 5 4" xfId="5884"/>
    <cellStyle name="Normal 2 5 2 5 4 2" xfId="5885"/>
    <cellStyle name="Normal 2 5 2 5 5" xfId="5886"/>
    <cellStyle name="Normal 2 5 2 6" xfId="5887"/>
    <cellStyle name="Normal 2 5 2 6 2" xfId="5888"/>
    <cellStyle name="Normal 2 5 2 6 2 2" xfId="5889"/>
    <cellStyle name="Normal 2 5 2 6 2 3" xfId="5890"/>
    <cellStyle name="Normal 2 5 2 6 3" xfId="5891"/>
    <cellStyle name="Normal 2 5 2 6 3 2" xfId="5892"/>
    <cellStyle name="Normal 2 5 2 6 4" xfId="5893"/>
    <cellStyle name="Normal 2 5 2 7" xfId="5894"/>
    <cellStyle name="Normal 2 5 2 7 2" xfId="5895"/>
    <cellStyle name="Normal 2 5 2 7 2 2" xfId="5896"/>
    <cellStyle name="Normal 2 5 2 7 2 3" xfId="5897"/>
    <cellStyle name="Normal 2 5 2 7 3" xfId="5898"/>
    <cellStyle name="Normal 2 5 2 7 3 2" xfId="5899"/>
    <cellStyle name="Normal 2 5 2 7 4" xfId="5900"/>
    <cellStyle name="Normal 2 5 2 8" xfId="5901"/>
    <cellStyle name="Normal 2 5 2 8 2" xfId="5902"/>
    <cellStyle name="Normal 2 5 2 8 3" xfId="5903"/>
    <cellStyle name="Normal 2 5 2 9" xfId="5904"/>
    <cellStyle name="Normal 2 5 2 9 2" xfId="5905"/>
    <cellStyle name="Normal 2 5 3" xfId="5906"/>
    <cellStyle name="Normal 2 5 3 2" xfId="5907"/>
    <cellStyle name="Normal 2 5 3 2 2" xfId="5908"/>
    <cellStyle name="Normal 2 5 3 2 2 2" xfId="5909"/>
    <cellStyle name="Normal 2 5 3 2 2 2 2" xfId="5910"/>
    <cellStyle name="Normal 2 5 3 2 2 2 2 2" xfId="5911"/>
    <cellStyle name="Normal 2 5 3 2 2 2 2 3" xfId="5912"/>
    <cellStyle name="Normal 2 5 3 2 2 2 3" xfId="5913"/>
    <cellStyle name="Normal 2 5 3 2 2 2 3 2" xfId="5914"/>
    <cellStyle name="Normal 2 5 3 2 2 2 4" xfId="5915"/>
    <cellStyle name="Normal 2 5 3 2 2 3" xfId="5916"/>
    <cellStyle name="Normal 2 5 3 2 2 3 2" xfId="5917"/>
    <cellStyle name="Normal 2 5 3 2 2 3 3" xfId="5918"/>
    <cellStyle name="Normal 2 5 3 2 2 4" xfId="5919"/>
    <cellStyle name="Normal 2 5 3 2 2 4 2" xfId="5920"/>
    <cellStyle name="Normal 2 5 3 2 2 5" xfId="5921"/>
    <cellStyle name="Normal 2 5 3 2 3" xfId="5922"/>
    <cellStyle name="Normal 2 5 3 2 3 2" xfId="5923"/>
    <cellStyle name="Normal 2 5 3 2 3 2 2" xfId="5924"/>
    <cellStyle name="Normal 2 5 3 2 3 2 2 2" xfId="5925"/>
    <cellStyle name="Normal 2 5 3 2 3 2 2 3" xfId="5926"/>
    <cellStyle name="Normal 2 5 3 2 3 2 3" xfId="5927"/>
    <cellStyle name="Normal 2 5 3 2 3 2 3 2" xfId="5928"/>
    <cellStyle name="Normal 2 5 3 2 3 2 4" xfId="5929"/>
    <cellStyle name="Normal 2 5 3 2 3 3" xfId="5930"/>
    <cellStyle name="Normal 2 5 3 2 3 3 2" xfId="5931"/>
    <cellStyle name="Normal 2 5 3 2 3 3 3" xfId="5932"/>
    <cellStyle name="Normal 2 5 3 2 3 4" xfId="5933"/>
    <cellStyle name="Normal 2 5 3 2 3 4 2" xfId="5934"/>
    <cellStyle name="Normal 2 5 3 2 3 5" xfId="5935"/>
    <cellStyle name="Normal 2 5 3 2 4" xfId="5936"/>
    <cellStyle name="Normal 2 5 3 2 4 2" xfId="5937"/>
    <cellStyle name="Normal 2 5 3 2 4 2 2" xfId="5938"/>
    <cellStyle name="Normal 2 5 3 2 4 2 3" xfId="5939"/>
    <cellStyle name="Normal 2 5 3 2 4 3" xfId="5940"/>
    <cellStyle name="Normal 2 5 3 2 4 3 2" xfId="5941"/>
    <cellStyle name="Normal 2 5 3 2 4 4" xfId="5942"/>
    <cellStyle name="Normal 2 5 3 2 5" xfId="5943"/>
    <cellStyle name="Normal 2 5 3 2 5 2" xfId="5944"/>
    <cellStyle name="Normal 2 5 3 2 5 2 2" xfId="5945"/>
    <cellStyle name="Normal 2 5 3 2 5 2 3" xfId="5946"/>
    <cellStyle name="Normal 2 5 3 2 5 3" xfId="5947"/>
    <cellStyle name="Normal 2 5 3 2 5 3 2" xfId="5948"/>
    <cellStyle name="Normal 2 5 3 2 5 4" xfId="5949"/>
    <cellStyle name="Normal 2 5 3 2 6" xfId="5950"/>
    <cellStyle name="Normal 2 5 3 2 6 2" xfId="5951"/>
    <cellStyle name="Normal 2 5 3 2 6 3" xfId="5952"/>
    <cellStyle name="Normal 2 5 3 2 7" xfId="5953"/>
    <cellStyle name="Normal 2 5 3 2 7 2" xfId="5954"/>
    <cellStyle name="Normal 2 5 3 2 8" xfId="5955"/>
    <cellStyle name="Normal 2 5 3 3" xfId="5956"/>
    <cellStyle name="Normal 2 5 3 3 2" xfId="5957"/>
    <cellStyle name="Normal 2 5 3 3 2 2" xfId="5958"/>
    <cellStyle name="Normal 2 5 3 3 2 2 2" xfId="5959"/>
    <cellStyle name="Normal 2 5 3 3 2 2 3" xfId="5960"/>
    <cellStyle name="Normal 2 5 3 3 2 3" xfId="5961"/>
    <cellStyle name="Normal 2 5 3 3 2 3 2" xfId="5962"/>
    <cellStyle name="Normal 2 5 3 3 2 4" xfId="5963"/>
    <cellStyle name="Normal 2 5 3 3 3" xfId="5964"/>
    <cellStyle name="Normal 2 5 3 3 3 2" xfId="5965"/>
    <cellStyle name="Normal 2 5 3 3 3 3" xfId="5966"/>
    <cellStyle name="Normal 2 5 3 3 4" xfId="5967"/>
    <cellStyle name="Normal 2 5 3 3 4 2" xfId="5968"/>
    <cellStyle name="Normal 2 5 3 3 5" xfId="5969"/>
    <cellStyle name="Normal 2 5 3 4" xfId="5970"/>
    <cellStyle name="Normal 2 5 3 4 2" xfId="5971"/>
    <cellStyle name="Normal 2 5 3 4 2 2" xfId="5972"/>
    <cellStyle name="Normal 2 5 3 4 2 2 2" xfId="5973"/>
    <cellStyle name="Normal 2 5 3 4 2 2 3" xfId="5974"/>
    <cellStyle name="Normal 2 5 3 4 2 3" xfId="5975"/>
    <cellStyle name="Normal 2 5 3 4 2 3 2" xfId="5976"/>
    <cellStyle name="Normal 2 5 3 4 2 4" xfId="5977"/>
    <cellStyle name="Normal 2 5 3 4 3" xfId="5978"/>
    <cellStyle name="Normal 2 5 3 4 3 2" xfId="5979"/>
    <cellStyle name="Normal 2 5 3 4 3 3" xfId="5980"/>
    <cellStyle name="Normal 2 5 3 4 4" xfId="5981"/>
    <cellStyle name="Normal 2 5 3 4 4 2" xfId="5982"/>
    <cellStyle name="Normal 2 5 3 4 5" xfId="5983"/>
    <cellStyle name="Normal 2 5 3 5" xfId="5984"/>
    <cellStyle name="Normal 2 5 3 5 2" xfId="5985"/>
    <cellStyle name="Normal 2 5 3 5 2 2" xfId="5986"/>
    <cellStyle name="Normal 2 5 3 5 2 3" xfId="5987"/>
    <cellStyle name="Normal 2 5 3 5 3" xfId="5988"/>
    <cellStyle name="Normal 2 5 3 5 3 2" xfId="5989"/>
    <cellStyle name="Normal 2 5 3 5 4" xfId="5990"/>
    <cellStyle name="Normal 2 5 3 6" xfId="5991"/>
    <cellStyle name="Normal 2 5 3 6 2" xfId="5992"/>
    <cellStyle name="Normal 2 5 3 6 2 2" xfId="5993"/>
    <cellStyle name="Normal 2 5 3 6 2 3" xfId="5994"/>
    <cellStyle name="Normal 2 5 3 6 3" xfId="5995"/>
    <cellStyle name="Normal 2 5 3 6 3 2" xfId="5996"/>
    <cellStyle name="Normal 2 5 3 6 4" xfId="5997"/>
    <cellStyle name="Normal 2 5 3 7" xfId="5998"/>
    <cellStyle name="Normal 2 5 3 7 2" xfId="5999"/>
    <cellStyle name="Normal 2 5 3 7 3" xfId="6000"/>
    <cellStyle name="Normal 2 5 3 8" xfId="6001"/>
    <cellStyle name="Normal 2 5 3 8 2" xfId="6002"/>
    <cellStyle name="Normal 2 5 3 9" xfId="6003"/>
    <cellStyle name="Normal 2 5 4" xfId="6004"/>
    <cellStyle name="Normal 2 5 4 2" xfId="6005"/>
    <cellStyle name="Normal 2 5 4 2 2" xfId="6006"/>
    <cellStyle name="Normal 2 5 4 2 2 2" xfId="6007"/>
    <cellStyle name="Normal 2 5 4 2 2 2 2" xfId="6008"/>
    <cellStyle name="Normal 2 5 4 2 2 2 2 2" xfId="6009"/>
    <cellStyle name="Normal 2 5 4 2 2 2 2 3" xfId="6010"/>
    <cellStyle name="Normal 2 5 4 2 2 2 3" xfId="6011"/>
    <cellStyle name="Normal 2 5 4 2 2 2 3 2" xfId="6012"/>
    <cellStyle name="Normal 2 5 4 2 2 2 4" xfId="6013"/>
    <cellStyle name="Normal 2 5 4 2 2 3" xfId="6014"/>
    <cellStyle name="Normal 2 5 4 2 2 3 2" xfId="6015"/>
    <cellStyle name="Normal 2 5 4 2 2 3 3" xfId="6016"/>
    <cellStyle name="Normal 2 5 4 2 2 4" xfId="6017"/>
    <cellStyle name="Normal 2 5 4 2 2 4 2" xfId="6018"/>
    <cellStyle name="Normal 2 5 4 2 2 5" xfId="6019"/>
    <cellStyle name="Normal 2 5 4 2 3" xfId="6020"/>
    <cellStyle name="Normal 2 5 4 2 3 2" xfId="6021"/>
    <cellStyle name="Normal 2 5 4 2 3 2 2" xfId="6022"/>
    <cellStyle name="Normal 2 5 4 2 3 2 2 2" xfId="6023"/>
    <cellStyle name="Normal 2 5 4 2 3 2 2 3" xfId="6024"/>
    <cellStyle name="Normal 2 5 4 2 3 2 3" xfId="6025"/>
    <cellStyle name="Normal 2 5 4 2 3 2 3 2" xfId="6026"/>
    <cellStyle name="Normal 2 5 4 2 3 2 4" xfId="6027"/>
    <cellStyle name="Normal 2 5 4 2 3 3" xfId="6028"/>
    <cellStyle name="Normal 2 5 4 2 3 3 2" xfId="6029"/>
    <cellStyle name="Normal 2 5 4 2 3 3 3" xfId="6030"/>
    <cellStyle name="Normal 2 5 4 2 3 4" xfId="6031"/>
    <cellStyle name="Normal 2 5 4 2 3 4 2" xfId="6032"/>
    <cellStyle name="Normal 2 5 4 2 3 5" xfId="6033"/>
    <cellStyle name="Normal 2 5 4 2 4" xfId="6034"/>
    <cellStyle name="Normal 2 5 4 2 4 2" xfId="6035"/>
    <cellStyle name="Normal 2 5 4 2 4 2 2" xfId="6036"/>
    <cellStyle name="Normal 2 5 4 2 4 2 3" xfId="6037"/>
    <cellStyle name="Normal 2 5 4 2 4 3" xfId="6038"/>
    <cellStyle name="Normal 2 5 4 2 4 3 2" xfId="6039"/>
    <cellStyle name="Normal 2 5 4 2 4 4" xfId="6040"/>
    <cellStyle name="Normal 2 5 4 2 5" xfId="6041"/>
    <cellStyle name="Normal 2 5 4 2 5 2" xfId="6042"/>
    <cellStyle name="Normal 2 5 4 2 5 2 2" xfId="6043"/>
    <cellStyle name="Normal 2 5 4 2 5 2 3" xfId="6044"/>
    <cellStyle name="Normal 2 5 4 2 5 3" xfId="6045"/>
    <cellStyle name="Normal 2 5 4 2 5 3 2" xfId="6046"/>
    <cellStyle name="Normal 2 5 4 2 5 4" xfId="6047"/>
    <cellStyle name="Normal 2 5 4 2 6" xfId="6048"/>
    <cellStyle name="Normal 2 5 4 2 6 2" xfId="6049"/>
    <cellStyle name="Normal 2 5 4 2 6 3" xfId="6050"/>
    <cellStyle name="Normal 2 5 4 2 7" xfId="6051"/>
    <cellStyle name="Normal 2 5 4 2 7 2" xfId="6052"/>
    <cellStyle name="Normal 2 5 4 2 8" xfId="6053"/>
    <cellStyle name="Normal 2 5 4 3" xfId="6054"/>
    <cellStyle name="Normal 2 5 4 3 2" xfId="6055"/>
    <cellStyle name="Normal 2 5 4 3 2 2" xfId="6056"/>
    <cellStyle name="Normal 2 5 4 3 2 2 2" xfId="6057"/>
    <cellStyle name="Normal 2 5 4 3 2 2 3" xfId="6058"/>
    <cellStyle name="Normal 2 5 4 3 2 3" xfId="6059"/>
    <cellStyle name="Normal 2 5 4 3 2 3 2" xfId="6060"/>
    <cellStyle name="Normal 2 5 4 3 2 4" xfId="6061"/>
    <cellStyle name="Normal 2 5 4 3 3" xfId="6062"/>
    <cellStyle name="Normal 2 5 4 3 3 2" xfId="6063"/>
    <cellStyle name="Normal 2 5 4 3 3 3" xfId="6064"/>
    <cellStyle name="Normal 2 5 4 3 4" xfId="6065"/>
    <cellStyle name="Normal 2 5 4 3 4 2" xfId="6066"/>
    <cellStyle name="Normal 2 5 4 3 5" xfId="6067"/>
    <cellStyle name="Normal 2 5 4 4" xfId="6068"/>
    <cellStyle name="Normal 2 5 4 4 2" xfId="6069"/>
    <cellStyle name="Normal 2 5 4 4 2 2" xfId="6070"/>
    <cellStyle name="Normal 2 5 4 4 2 2 2" xfId="6071"/>
    <cellStyle name="Normal 2 5 4 4 2 2 3" xfId="6072"/>
    <cellStyle name="Normal 2 5 4 4 2 3" xfId="6073"/>
    <cellStyle name="Normal 2 5 4 4 2 3 2" xfId="6074"/>
    <cellStyle name="Normal 2 5 4 4 2 4" xfId="6075"/>
    <cellStyle name="Normal 2 5 4 4 3" xfId="6076"/>
    <cellStyle name="Normal 2 5 4 4 3 2" xfId="6077"/>
    <cellStyle name="Normal 2 5 4 4 3 3" xfId="6078"/>
    <cellStyle name="Normal 2 5 4 4 4" xfId="6079"/>
    <cellStyle name="Normal 2 5 4 4 4 2" xfId="6080"/>
    <cellStyle name="Normal 2 5 4 4 5" xfId="6081"/>
    <cellStyle name="Normal 2 5 4 5" xfId="6082"/>
    <cellStyle name="Normal 2 5 4 5 2" xfId="6083"/>
    <cellStyle name="Normal 2 5 4 5 2 2" xfId="6084"/>
    <cellStyle name="Normal 2 5 4 5 2 3" xfId="6085"/>
    <cellStyle name="Normal 2 5 4 5 3" xfId="6086"/>
    <cellStyle name="Normal 2 5 4 5 3 2" xfId="6087"/>
    <cellStyle name="Normal 2 5 4 5 4" xfId="6088"/>
    <cellStyle name="Normal 2 5 4 6" xfId="6089"/>
    <cellStyle name="Normal 2 5 4 6 2" xfId="6090"/>
    <cellStyle name="Normal 2 5 4 6 2 2" xfId="6091"/>
    <cellStyle name="Normal 2 5 4 6 2 3" xfId="6092"/>
    <cellStyle name="Normal 2 5 4 6 3" xfId="6093"/>
    <cellStyle name="Normal 2 5 4 6 3 2" xfId="6094"/>
    <cellStyle name="Normal 2 5 4 6 4" xfId="6095"/>
    <cellStyle name="Normal 2 5 4 7" xfId="6096"/>
    <cellStyle name="Normal 2 5 4 7 2" xfId="6097"/>
    <cellStyle name="Normal 2 5 4 7 3" xfId="6098"/>
    <cellStyle name="Normal 2 5 4 8" xfId="6099"/>
    <cellStyle name="Normal 2 5 4 8 2" xfId="6100"/>
    <cellStyle name="Normal 2 5 4 9" xfId="6101"/>
    <cellStyle name="Normal 2 5 5" xfId="6102"/>
    <cellStyle name="Normal 2 5 5 2" xfId="6103"/>
    <cellStyle name="Normal 2 5 5 2 2" xfId="6104"/>
    <cellStyle name="Normal 2 5 5 2 2 2" xfId="6105"/>
    <cellStyle name="Normal 2 5 5 2 2 2 2" xfId="6106"/>
    <cellStyle name="Normal 2 5 5 2 2 2 3" xfId="6107"/>
    <cellStyle name="Normal 2 5 5 2 2 3" xfId="6108"/>
    <cellStyle name="Normal 2 5 5 2 2 3 2" xfId="6109"/>
    <cellStyle name="Normal 2 5 5 2 2 4" xfId="6110"/>
    <cellStyle name="Normal 2 5 5 2 3" xfId="6111"/>
    <cellStyle name="Normal 2 5 5 2 3 2" xfId="6112"/>
    <cellStyle name="Normal 2 5 5 2 3 3" xfId="6113"/>
    <cellStyle name="Normal 2 5 5 2 4" xfId="6114"/>
    <cellStyle name="Normal 2 5 5 2 4 2" xfId="6115"/>
    <cellStyle name="Normal 2 5 5 2 5" xfId="6116"/>
    <cellStyle name="Normal 2 5 5 3" xfId="6117"/>
    <cellStyle name="Normal 2 5 5 3 2" xfId="6118"/>
    <cellStyle name="Normal 2 5 5 3 2 2" xfId="6119"/>
    <cellStyle name="Normal 2 5 5 3 2 2 2" xfId="6120"/>
    <cellStyle name="Normal 2 5 5 3 2 2 3" xfId="6121"/>
    <cellStyle name="Normal 2 5 5 3 2 3" xfId="6122"/>
    <cellStyle name="Normal 2 5 5 3 2 3 2" xfId="6123"/>
    <cellStyle name="Normal 2 5 5 3 2 4" xfId="6124"/>
    <cellStyle name="Normal 2 5 5 3 3" xfId="6125"/>
    <cellStyle name="Normal 2 5 5 3 3 2" xfId="6126"/>
    <cellStyle name="Normal 2 5 5 3 3 3" xfId="6127"/>
    <cellStyle name="Normal 2 5 5 3 4" xfId="6128"/>
    <cellStyle name="Normal 2 5 5 3 4 2" xfId="6129"/>
    <cellStyle name="Normal 2 5 5 3 5" xfId="6130"/>
    <cellStyle name="Normal 2 5 5 4" xfId="6131"/>
    <cellStyle name="Normal 2 5 5 4 2" xfId="6132"/>
    <cellStyle name="Normal 2 5 5 4 2 2" xfId="6133"/>
    <cellStyle name="Normal 2 5 5 4 2 3" xfId="6134"/>
    <cellStyle name="Normal 2 5 5 4 3" xfId="6135"/>
    <cellStyle name="Normal 2 5 5 4 3 2" xfId="6136"/>
    <cellStyle name="Normal 2 5 5 4 4" xfId="6137"/>
    <cellStyle name="Normal 2 5 5 5" xfId="6138"/>
    <cellStyle name="Normal 2 5 5 5 2" xfId="6139"/>
    <cellStyle name="Normal 2 5 5 5 2 2" xfId="6140"/>
    <cellStyle name="Normal 2 5 5 5 2 3" xfId="6141"/>
    <cellStyle name="Normal 2 5 5 5 3" xfId="6142"/>
    <cellStyle name="Normal 2 5 5 5 3 2" xfId="6143"/>
    <cellStyle name="Normal 2 5 5 5 4" xfId="6144"/>
    <cellStyle name="Normal 2 5 5 6" xfId="6145"/>
    <cellStyle name="Normal 2 5 5 6 2" xfId="6146"/>
    <cellStyle name="Normal 2 5 5 6 3" xfId="6147"/>
    <cellStyle name="Normal 2 5 5 7" xfId="6148"/>
    <cellStyle name="Normal 2 5 5 7 2" xfId="6149"/>
    <cellStyle name="Normal 2 5 5 8" xfId="6150"/>
    <cellStyle name="Normal 2 5 6" xfId="6151"/>
    <cellStyle name="Normal 2 5 6 2" xfId="6152"/>
    <cellStyle name="Normal 2 5 6 2 2" xfId="6153"/>
    <cellStyle name="Normal 2 5 6 2 2 2" xfId="6154"/>
    <cellStyle name="Normal 2 5 6 2 2 3" xfId="6155"/>
    <cellStyle name="Normal 2 5 6 2 3" xfId="6156"/>
    <cellStyle name="Normal 2 5 6 2 3 2" xfId="6157"/>
    <cellStyle name="Normal 2 5 6 2 4" xfId="6158"/>
    <cellStyle name="Normal 2 5 6 3" xfId="6159"/>
    <cellStyle name="Normal 2 5 6 3 2" xfId="6160"/>
    <cellStyle name="Normal 2 5 6 3 3" xfId="6161"/>
    <cellStyle name="Normal 2 5 6 4" xfId="6162"/>
    <cellStyle name="Normal 2 5 6 4 2" xfId="6163"/>
    <cellStyle name="Normal 2 5 6 5" xfId="6164"/>
    <cellStyle name="Normal 2 5 7" xfId="6165"/>
    <cellStyle name="Normal 2 5 7 2" xfId="6166"/>
    <cellStyle name="Normal 2 5 7 2 2" xfId="6167"/>
    <cellStyle name="Normal 2 5 7 2 2 2" xfId="6168"/>
    <cellStyle name="Normal 2 5 7 2 2 3" xfId="6169"/>
    <cellStyle name="Normal 2 5 7 2 3" xfId="6170"/>
    <cellStyle name="Normal 2 5 7 2 3 2" xfId="6171"/>
    <cellStyle name="Normal 2 5 7 2 4" xfId="6172"/>
    <cellStyle name="Normal 2 5 7 3" xfId="6173"/>
    <cellStyle name="Normal 2 5 7 3 2" xfId="6174"/>
    <cellStyle name="Normal 2 5 7 3 3" xfId="6175"/>
    <cellStyle name="Normal 2 5 7 4" xfId="6176"/>
    <cellStyle name="Normal 2 5 7 4 2" xfId="6177"/>
    <cellStyle name="Normal 2 5 7 5" xfId="6178"/>
    <cellStyle name="Normal 2 5 8" xfId="6179"/>
    <cellStyle name="Normal 2 5 8 2" xfId="6180"/>
    <cellStyle name="Normal 2 5 8 2 2" xfId="6181"/>
    <cellStyle name="Normal 2 5 8 2 3" xfId="6182"/>
    <cellStyle name="Normal 2 5 8 3" xfId="6183"/>
    <cellStyle name="Normal 2 5 8 3 2" xfId="6184"/>
    <cellStyle name="Normal 2 5 8 4" xfId="6185"/>
    <cellStyle name="Normal 2 5 9" xfId="6186"/>
    <cellStyle name="Normal 2 5 9 2" xfId="6187"/>
    <cellStyle name="Normal 2 5 9 2 2" xfId="6188"/>
    <cellStyle name="Normal 2 5 9 2 3" xfId="6189"/>
    <cellStyle name="Normal 2 5 9 3" xfId="6190"/>
    <cellStyle name="Normal 2 5 9 3 2" xfId="6191"/>
    <cellStyle name="Normal 2 5 9 4" xfId="6192"/>
    <cellStyle name="Normal 2 6" xfId="6193"/>
    <cellStyle name="Normal 2 6 10" xfId="6194"/>
    <cellStyle name="Normal 2 6 10 2" xfId="6195"/>
    <cellStyle name="Normal 2 6 11" xfId="6196"/>
    <cellStyle name="Normal 2 6 2" xfId="6197"/>
    <cellStyle name="Normal 2 6 2 2" xfId="6198"/>
    <cellStyle name="Normal 2 6 2 2 2" xfId="6199"/>
    <cellStyle name="Normal 2 6 2 2 2 2" xfId="6200"/>
    <cellStyle name="Normal 2 6 2 2 2 2 2" xfId="6201"/>
    <cellStyle name="Normal 2 6 2 2 2 2 2 2" xfId="6202"/>
    <cellStyle name="Normal 2 6 2 2 2 2 2 3" xfId="6203"/>
    <cellStyle name="Normal 2 6 2 2 2 2 3" xfId="6204"/>
    <cellStyle name="Normal 2 6 2 2 2 2 3 2" xfId="6205"/>
    <cellStyle name="Normal 2 6 2 2 2 2 4" xfId="6206"/>
    <cellStyle name="Normal 2 6 2 2 2 3" xfId="6207"/>
    <cellStyle name="Normal 2 6 2 2 2 3 2" xfId="6208"/>
    <cellStyle name="Normal 2 6 2 2 2 3 3" xfId="6209"/>
    <cellStyle name="Normal 2 6 2 2 2 4" xfId="6210"/>
    <cellStyle name="Normal 2 6 2 2 2 4 2" xfId="6211"/>
    <cellStyle name="Normal 2 6 2 2 2 5" xfId="6212"/>
    <cellStyle name="Normal 2 6 2 2 3" xfId="6213"/>
    <cellStyle name="Normal 2 6 2 2 3 2" xfId="6214"/>
    <cellStyle name="Normal 2 6 2 2 3 2 2" xfId="6215"/>
    <cellStyle name="Normal 2 6 2 2 3 2 2 2" xfId="6216"/>
    <cellStyle name="Normal 2 6 2 2 3 2 2 3" xfId="6217"/>
    <cellStyle name="Normal 2 6 2 2 3 2 3" xfId="6218"/>
    <cellStyle name="Normal 2 6 2 2 3 2 3 2" xfId="6219"/>
    <cellStyle name="Normal 2 6 2 2 3 2 4" xfId="6220"/>
    <cellStyle name="Normal 2 6 2 2 3 3" xfId="6221"/>
    <cellStyle name="Normal 2 6 2 2 3 3 2" xfId="6222"/>
    <cellStyle name="Normal 2 6 2 2 3 3 3" xfId="6223"/>
    <cellStyle name="Normal 2 6 2 2 3 4" xfId="6224"/>
    <cellStyle name="Normal 2 6 2 2 3 4 2" xfId="6225"/>
    <cellStyle name="Normal 2 6 2 2 3 5" xfId="6226"/>
    <cellStyle name="Normal 2 6 2 2 4" xfId="6227"/>
    <cellStyle name="Normal 2 6 2 2 4 2" xfId="6228"/>
    <cellStyle name="Normal 2 6 2 2 4 2 2" xfId="6229"/>
    <cellStyle name="Normal 2 6 2 2 4 2 3" xfId="6230"/>
    <cellStyle name="Normal 2 6 2 2 4 3" xfId="6231"/>
    <cellStyle name="Normal 2 6 2 2 4 3 2" xfId="6232"/>
    <cellStyle name="Normal 2 6 2 2 4 4" xfId="6233"/>
    <cellStyle name="Normal 2 6 2 2 5" xfId="6234"/>
    <cellStyle name="Normal 2 6 2 2 5 2" xfId="6235"/>
    <cellStyle name="Normal 2 6 2 2 5 2 2" xfId="6236"/>
    <cellStyle name="Normal 2 6 2 2 5 2 3" xfId="6237"/>
    <cellStyle name="Normal 2 6 2 2 5 3" xfId="6238"/>
    <cellStyle name="Normal 2 6 2 2 5 3 2" xfId="6239"/>
    <cellStyle name="Normal 2 6 2 2 5 4" xfId="6240"/>
    <cellStyle name="Normal 2 6 2 2 6" xfId="6241"/>
    <cellStyle name="Normal 2 6 2 2 6 2" xfId="6242"/>
    <cellStyle name="Normal 2 6 2 2 6 3" xfId="6243"/>
    <cellStyle name="Normal 2 6 2 2 7" xfId="6244"/>
    <cellStyle name="Normal 2 6 2 2 7 2" xfId="6245"/>
    <cellStyle name="Normal 2 6 2 2 8" xfId="6246"/>
    <cellStyle name="Normal 2 6 2 3" xfId="6247"/>
    <cellStyle name="Normal 2 6 2 3 2" xfId="6248"/>
    <cellStyle name="Normal 2 6 2 3 2 2" xfId="6249"/>
    <cellStyle name="Normal 2 6 2 3 2 2 2" xfId="6250"/>
    <cellStyle name="Normal 2 6 2 3 2 2 3" xfId="6251"/>
    <cellStyle name="Normal 2 6 2 3 2 3" xfId="6252"/>
    <cellStyle name="Normal 2 6 2 3 2 3 2" xfId="6253"/>
    <cellStyle name="Normal 2 6 2 3 2 4" xfId="6254"/>
    <cellStyle name="Normal 2 6 2 3 3" xfId="6255"/>
    <cellStyle name="Normal 2 6 2 3 3 2" xfId="6256"/>
    <cellStyle name="Normal 2 6 2 3 3 3" xfId="6257"/>
    <cellStyle name="Normal 2 6 2 3 4" xfId="6258"/>
    <cellStyle name="Normal 2 6 2 3 4 2" xfId="6259"/>
    <cellStyle name="Normal 2 6 2 3 5" xfId="6260"/>
    <cellStyle name="Normal 2 6 2 4" xfId="6261"/>
    <cellStyle name="Normal 2 6 2 4 2" xfId="6262"/>
    <cellStyle name="Normal 2 6 2 4 2 2" xfId="6263"/>
    <cellStyle name="Normal 2 6 2 4 2 2 2" xfId="6264"/>
    <cellStyle name="Normal 2 6 2 4 2 2 3" xfId="6265"/>
    <cellStyle name="Normal 2 6 2 4 2 3" xfId="6266"/>
    <cellStyle name="Normal 2 6 2 4 2 3 2" xfId="6267"/>
    <cellStyle name="Normal 2 6 2 4 2 4" xfId="6268"/>
    <cellStyle name="Normal 2 6 2 4 3" xfId="6269"/>
    <cellStyle name="Normal 2 6 2 4 3 2" xfId="6270"/>
    <cellStyle name="Normal 2 6 2 4 3 3" xfId="6271"/>
    <cellStyle name="Normal 2 6 2 4 4" xfId="6272"/>
    <cellStyle name="Normal 2 6 2 4 4 2" xfId="6273"/>
    <cellStyle name="Normal 2 6 2 4 5" xfId="6274"/>
    <cellStyle name="Normal 2 6 2 5" xfId="6275"/>
    <cellStyle name="Normal 2 6 2 5 2" xfId="6276"/>
    <cellStyle name="Normal 2 6 2 5 2 2" xfId="6277"/>
    <cellStyle name="Normal 2 6 2 5 2 3" xfId="6278"/>
    <cellStyle name="Normal 2 6 2 5 3" xfId="6279"/>
    <cellStyle name="Normal 2 6 2 5 3 2" xfId="6280"/>
    <cellStyle name="Normal 2 6 2 5 4" xfId="6281"/>
    <cellStyle name="Normal 2 6 2 6" xfId="6282"/>
    <cellStyle name="Normal 2 6 2 6 2" xfId="6283"/>
    <cellStyle name="Normal 2 6 2 6 2 2" xfId="6284"/>
    <cellStyle name="Normal 2 6 2 6 2 3" xfId="6285"/>
    <cellStyle name="Normal 2 6 2 6 3" xfId="6286"/>
    <cellStyle name="Normal 2 6 2 6 3 2" xfId="6287"/>
    <cellStyle name="Normal 2 6 2 6 4" xfId="6288"/>
    <cellStyle name="Normal 2 6 2 7" xfId="6289"/>
    <cellStyle name="Normal 2 6 2 7 2" xfId="6290"/>
    <cellStyle name="Normal 2 6 2 7 3" xfId="6291"/>
    <cellStyle name="Normal 2 6 2 8" xfId="6292"/>
    <cellStyle name="Normal 2 6 2 8 2" xfId="6293"/>
    <cellStyle name="Normal 2 6 2 9" xfId="6294"/>
    <cellStyle name="Normal 2 6 3" xfId="6295"/>
    <cellStyle name="Normal 2 6 3 2" xfId="6296"/>
    <cellStyle name="Normal 2 6 3 2 2" xfId="6297"/>
    <cellStyle name="Normal 2 6 3 2 2 2" xfId="6298"/>
    <cellStyle name="Normal 2 6 3 2 2 2 2" xfId="6299"/>
    <cellStyle name="Normal 2 6 3 2 2 2 2 2" xfId="6300"/>
    <cellStyle name="Normal 2 6 3 2 2 2 2 3" xfId="6301"/>
    <cellStyle name="Normal 2 6 3 2 2 2 3" xfId="6302"/>
    <cellStyle name="Normal 2 6 3 2 2 2 3 2" xfId="6303"/>
    <cellStyle name="Normal 2 6 3 2 2 2 4" xfId="6304"/>
    <cellStyle name="Normal 2 6 3 2 2 3" xfId="6305"/>
    <cellStyle name="Normal 2 6 3 2 2 3 2" xfId="6306"/>
    <cellStyle name="Normal 2 6 3 2 2 3 3" xfId="6307"/>
    <cellStyle name="Normal 2 6 3 2 2 4" xfId="6308"/>
    <cellStyle name="Normal 2 6 3 2 2 4 2" xfId="6309"/>
    <cellStyle name="Normal 2 6 3 2 2 5" xfId="6310"/>
    <cellStyle name="Normal 2 6 3 2 3" xfId="6311"/>
    <cellStyle name="Normal 2 6 3 2 3 2" xfId="6312"/>
    <cellStyle name="Normal 2 6 3 2 3 2 2" xfId="6313"/>
    <cellStyle name="Normal 2 6 3 2 3 2 2 2" xfId="6314"/>
    <cellStyle name="Normal 2 6 3 2 3 2 2 3" xfId="6315"/>
    <cellStyle name="Normal 2 6 3 2 3 2 3" xfId="6316"/>
    <cellStyle name="Normal 2 6 3 2 3 2 3 2" xfId="6317"/>
    <cellStyle name="Normal 2 6 3 2 3 2 4" xfId="6318"/>
    <cellStyle name="Normal 2 6 3 2 3 3" xfId="6319"/>
    <cellStyle name="Normal 2 6 3 2 3 3 2" xfId="6320"/>
    <cellStyle name="Normal 2 6 3 2 3 3 3" xfId="6321"/>
    <cellStyle name="Normal 2 6 3 2 3 4" xfId="6322"/>
    <cellStyle name="Normal 2 6 3 2 3 4 2" xfId="6323"/>
    <cellStyle name="Normal 2 6 3 2 3 5" xfId="6324"/>
    <cellStyle name="Normal 2 6 3 2 4" xfId="6325"/>
    <cellStyle name="Normal 2 6 3 2 4 2" xfId="6326"/>
    <cellStyle name="Normal 2 6 3 2 4 2 2" xfId="6327"/>
    <cellStyle name="Normal 2 6 3 2 4 2 3" xfId="6328"/>
    <cellStyle name="Normal 2 6 3 2 4 3" xfId="6329"/>
    <cellStyle name="Normal 2 6 3 2 4 3 2" xfId="6330"/>
    <cellStyle name="Normal 2 6 3 2 4 4" xfId="6331"/>
    <cellStyle name="Normal 2 6 3 2 5" xfId="6332"/>
    <cellStyle name="Normal 2 6 3 2 5 2" xfId="6333"/>
    <cellStyle name="Normal 2 6 3 2 5 2 2" xfId="6334"/>
    <cellStyle name="Normal 2 6 3 2 5 2 3" xfId="6335"/>
    <cellStyle name="Normal 2 6 3 2 5 3" xfId="6336"/>
    <cellStyle name="Normal 2 6 3 2 5 3 2" xfId="6337"/>
    <cellStyle name="Normal 2 6 3 2 5 4" xfId="6338"/>
    <cellStyle name="Normal 2 6 3 2 6" xfId="6339"/>
    <cellStyle name="Normal 2 6 3 2 6 2" xfId="6340"/>
    <cellStyle name="Normal 2 6 3 2 6 3" xfId="6341"/>
    <cellStyle name="Normal 2 6 3 2 7" xfId="6342"/>
    <cellStyle name="Normal 2 6 3 2 7 2" xfId="6343"/>
    <cellStyle name="Normal 2 6 3 2 8" xfId="6344"/>
    <cellStyle name="Normal 2 6 3 3" xfId="6345"/>
    <cellStyle name="Normal 2 6 3 3 2" xfId="6346"/>
    <cellStyle name="Normal 2 6 3 3 2 2" xfId="6347"/>
    <cellStyle name="Normal 2 6 3 3 2 2 2" xfId="6348"/>
    <cellStyle name="Normal 2 6 3 3 2 2 3" xfId="6349"/>
    <cellStyle name="Normal 2 6 3 3 2 3" xfId="6350"/>
    <cellStyle name="Normal 2 6 3 3 2 3 2" xfId="6351"/>
    <cellStyle name="Normal 2 6 3 3 2 4" xfId="6352"/>
    <cellStyle name="Normal 2 6 3 3 3" xfId="6353"/>
    <cellStyle name="Normal 2 6 3 3 3 2" xfId="6354"/>
    <cellStyle name="Normal 2 6 3 3 3 3" xfId="6355"/>
    <cellStyle name="Normal 2 6 3 3 4" xfId="6356"/>
    <cellStyle name="Normal 2 6 3 3 4 2" xfId="6357"/>
    <cellStyle name="Normal 2 6 3 3 5" xfId="6358"/>
    <cellStyle name="Normal 2 6 3 4" xfId="6359"/>
    <cellStyle name="Normal 2 6 3 4 2" xfId="6360"/>
    <cellStyle name="Normal 2 6 3 4 2 2" xfId="6361"/>
    <cellStyle name="Normal 2 6 3 4 2 2 2" xfId="6362"/>
    <cellStyle name="Normal 2 6 3 4 2 2 3" xfId="6363"/>
    <cellStyle name="Normal 2 6 3 4 2 3" xfId="6364"/>
    <cellStyle name="Normal 2 6 3 4 2 3 2" xfId="6365"/>
    <cellStyle name="Normal 2 6 3 4 2 4" xfId="6366"/>
    <cellStyle name="Normal 2 6 3 4 3" xfId="6367"/>
    <cellStyle name="Normal 2 6 3 4 3 2" xfId="6368"/>
    <cellStyle name="Normal 2 6 3 4 3 3" xfId="6369"/>
    <cellStyle name="Normal 2 6 3 4 4" xfId="6370"/>
    <cellStyle name="Normal 2 6 3 4 4 2" xfId="6371"/>
    <cellStyle name="Normal 2 6 3 4 5" xfId="6372"/>
    <cellStyle name="Normal 2 6 3 5" xfId="6373"/>
    <cellStyle name="Normal 2 6 3 5 2" xfId="6374"/>
    <cellStyle name="Normal 2 6 3 5 2 2" xfId="6375"/>
    <cellStyle name="Normal 2 6 3 5 2 3" xfId="6376"/>
    <cellStyle name="Normal 2 6 3 5 3" xfId="6377"/>
    <cellStyle name="Normal 2 6 3 5 3 2" xfId="6378"/>
    <cellStyle name="Normal 2 6 3 5 4" xfId="6379"/>
    <cellStyle name="Normal 2 6 3 6" xfId="6380"/>
    <cellStyle name="Normal 2 6 3 6 2" xfId="6381"/>
    <cellStyle name="Normal 2 6 3 6 2 2" xfId="6382"/>
    <cellStyle name="Normal 2 6 3 6 2 3" xfId="6383"/>
    <cellStyle name="Normal 2 6 3 6 3" xfId="6384"/>
    <cellStyle name="Normal 2 6 3 6 3 2" xfId="6385"/>
    <cellStyle name="Normal 2 6 3 6 4" xfId="6386"/>
    <cellStyle name="Normal 2 6 3 7" xfId="6387"/>
    <cellStyle name="Normal 2 6 3 7 2" xfId="6388"/>
    <cellStyle name="Normal 2 6 3 7 3" xfId="6389"/>
    <cellStyle name="Normal 2 6 3 8" xfId="6390"/>
    <cellStyle name="Normal 2 6 3 8 2" xfId="6391"/>
    <cellStyle name="Normal 2 6 3 9" xfId="6392"/>
    <cellStyle name="Normal 2 6 4" xfId="6393"/>
    <cellStyle name="Normal 2 6 4 2" xfId="6394"/>
    <cellStyle name="Normal 2 6 4 2 2" xfId="6395"/>
    <cellStyle name="Normal 2 6 4 2 2 2" xfId="6396"/>
    <cellStyle name="Normal 2 6 4 2 2 2 2" xfId="6397"/>
    <cellStyle name="Normal 2 6 4 2 2 2 3" xfId="6398"/>
    <cellStyle name="Normal 2 6 4 2 2 3" xfId="6399"/>
    <cellStyle name="Normal 2 6 4 2 2 3 2" xfId="6400"/>
    <cellStyle name="Normal 2 6 4 2 2 4" xfId="6401"/>
    <cellStyle name="Normal 2 6 4 2 3" xfId="6402"/>
    <cellStyle name="Normal 2 6 4 2 3 2" xfId="6403"/>
    <cellStyle name="Normal 2 6 4 2 3 3" xfId="6404"/>
    <cellStyle name="Normal 2 6 4 2 4" xfId="6405"/>
    <cellStyle name="Normal 2 6 4 2 4 2" xfId="6406"/>
    <cellStyle name="Normal 2 6 4 2 5" xfId="6407"/>
    <cellStyle name="Normal 2 6 4 3" xfId="6408"/>
    <cellStyle name="Normal 2 6 4 3 2" xfId="6409"/>
    <cellStyle name="Normal 2 6 4 3 2 2" xfId="6410"/>
    <cellStyle name="Normal 2 6 4 3 2 2 2" xfId="6411"/>
    <cellStyle name="Normal 2 6 4 3 2 2 3" xfId="6412"/>
    <cellStyle name="Normal 2 6 4 3 2 3" xfId="6413"/>
    <cellStyle name="Normal 2 6 4 3 2 3 2" xfId="6414"/>
    <cellStyle name="Normal 2 6 4 3 2 4" xfId="6415"/>
    <cellStyle name="Normal 2 6 4 3 3" xfId="6416"/>
    <cellStyle name="Normal 2 6 4 3 3 2" xfId="6417"/>
    <cellStyle name="Normal 2 6 4 3 3 3" xfId="6418"/>
    <cellStyle name="Normal 2 6 4 3 4" xfId="6419"/>
    <cellStyle name="Normal 2 6 4 3 4 2" xfId="6420"/>
    <cellStyle name="Normal 2 6 4 3 5" xfId="6421"/>
    <cellStyle name="Normal 2 6 4 4" xfId="6422"/>
    <cellStyle name="Normal 2 6 4 4 2" xfId="6423"/>
    <cellStyle name="Normal 2 6 4 4 2 2" xfId="6424"/>
    <cellStyle name="Normal 2 6 4 4 2 3" xfId="6425"/>
    <cellStyle name="Normal 2 6 4 4 3" xfId="6426"/>
    <cellStyle name="Normal 2 6 4 4 3 2" xfId="6427"/>
    <cellStyle name="Normal 2 6 4 4 4" xfId="6428"/>
    <cellStyle name="Normal 2 6 4 5" xfId="6429"/>
    <cellStyle name="Normal 2 6 4 5 2" xfId="6430"/>
    <cellStyle name="Normal 2 6 4 5 2 2" xfId="6431"/>
    <cellStyle name="Normal 2 6 4 5 2 3" xfId="6432"/>
    <cellStyle name="Normal 2 6 4 5 3" xfId="6433"/>
    <cellStyle name="Normal 2 6 4 5 3 2" xfId="6434"/>
    <cellStyle name="Normal 2 6 4 5 4" xfId="6435"/>
    <cellStyle name="Normal 2 6 4 6" xfId="6436"/>
    <cellStyle name="Normal 2 6 4 6 2" xfId="6437"/>
    <cellStyle name="Normal 2 6 4 6 3" xfId="6438"/>
    <cellStyle name="Normal 2 6 4 7" xfId="6439"/>
    <cellStyle name="Normal 2 6 4 7 2" xfId="6440"/>
    <cellStyle name="Normal 2 6 4 8" xfId="6441"/>
    <cellStyle name="Normal 2 6 5" xfId="6442"/>
    <cellStyle name="Normal 2 6 5 2" xfId="6443"/>
    <cellStyle name="Normal 2 6 5 2 2" xfId="6444"/>
    <cellStyle name="Normal 2 6 5 2 2 2" xfId="6445"/>
    <cellStyle name="Normal 2 6 5 2 2 3" xfId="6446"/>
    <cellStyle name="Normal 2 6 5 2 3" xfId="6447"/>
    <cellStyle name="Normal 2 6 5 2 3 2" xfId="6448"/>
    <cellStyle name="Normal 2 6 5 2 4" xfId="6449"/>
    <cellStyle name="Normal 2 6 5 3" xfId="6450"/>
    <cellStyle name="Normal 2 6 5 3 2" xfId="6451"/>
    <cellStyle name="Normal 2 6 5 3 3" xfId="6452"/>
    <cellStyle name="Normal 2 6 5 4" xfId="6453"/>
    <cellStyle name="Normal 2 6 5 4 2" xfId="6454"/>
    <cellStyle name="Normal 2 6 5 5" xfId="6455"/>
    <cellStyle name="Normal 2 6 6" xfId="6456"/>
    <cellStyle name="Normal 2 6 6 2" xfId="6457"/>
    <cellStyle name="Normal 2 6 6 2 2" xfId="6458"/>
    <cellStyle name="Normal 2 6 6 2 2 2" xfId="6459"/>
    <cellStyle name="Normal 2 6 6 2 2 3" xfId="6460"/>
    <cellStyle name="Normal 2 6 6 2 3" xfId="6461"/>
    <cellStyle name="Normal 2 6 6 2 3 2" xfId="6462"/>
    <cellStyle name="Normal 2 6 6 2 4" xfId="6463"/>
    <cellStyle name="Normal 2 6 6 3" xfId="6464"/>
    <cellStyle name="Normal 2 6 6 3 2" xfId="6465"/>
    <cellStyle name="Normal 2 6 6 3 3" xfId="6466"/>
    <cellStyle name="Normal 2 6 6 4" xfId="6467"/>
    <cellStyle name="Normal 2 6 6 4 2" xfId="6468"/>
    <cellStyle name="Normal 2 6 6 5" xfId="6469"/>
    <cellStyle name="Normal 2 6 7" xfId="6470"/>
    <cellStyle name="Normal 2 6 7 2" xfId="6471"/>
    <cellStyle name="Normal 2 6 7 2 2" xfId="6472"/>
    <cellStyle name="Normal 2 6 7 2 3" xfId="6473"/>
    <cellStyle name="Normal 2 6 7 3" xfId="6474"/>
    <cellStyle name="Normal 2 6 7 3 2" xfId="6475"/>
    <cellStyle name="Normal 2 6 7 4" xfId="6476"/>
    <cellStyle name="Normal 2 6 8" xfId="6477"/>
    <cellStyle name="Normal 2 6 8 2" xfId="6478"/>
    <cellStyle name="Normal 2 6 8 2 2" xfId="6479"/>
    <cellStyle name="Normal 2 6 8 2 3" xfId="6480"/>
    <cellStyle name="Normal 2 6 8 3" xfId="6481"/>
    <cellStyle name="Normal 2 6 8 3 2" xfId="6482"/>
    <cellStyle name="Normal 2 6 8 4" xfId="6483"/>
    <cellStyle name="Normal 2 6 9" xfId="6484"/>
    <cellStyle name="Normal 2 6 9 2" xfId="6485"/>
    <cellStyle name="Normal 2 6 9 3" xfId="6486"/>
    <cellStyle name="Normal 2 7" xfId="6487"/>
    <cellStyle name="Normal 2 7 10" xfId="6488"/>
    <cellStyle name="Normal 2 7 2" xfId="6489"/>
    <cellStyle name="Normal 2 7 2 2" xfId="6490"/>
    <cellStyle name="Normal 2 7 2 2 2" xfId="6491"/>
    <cellStyle name="Normal 2 7 2 2 2 2" xfId="6492"/>
    <cellStyle name="Normal 2 7 2 2 2 2 2" xfId="6493"/>
    <cellStyle name="Normal 2 7 2 2 2 2 2 2" xfId="6494"/>
    <cellStyle name="Normal 2 7 2 2 2 2 2 3" xfId="6495"/>
    <cellStyle name="Normal 2 7 2 2 2 2 3" xfId="6496"/>
    <cellStyle name="Normal 2 7 2 2 2 2 3 2" xfId="6497"/>
    <cellStyle name="Normal 2 7 2 2 2 2 4" xfId="6498"/>
    <cellStyle name="Normal 2 7 2 2 2 3" xfId="6499"/>
    <cellStyle name="Normal 2 7 2 2 2 3 2" xfId="6500"/>
    <cellStyle name="Normal 2 7 2 2 2 3 3" xfId="6501"/>
    <cellStyle name="Normal 2 7 2 2 2 4" xfId="6502"/>
    <cellStyle name="Normal 2 7 2 2 2 4 2" xfId="6503"/>
    <cellStyle name="Normal 2 7 2 2 2 5" xfId="6504"/>
    <cellStyle name="Normal 2 7 2 2 3" xfId="6505"/>
    <cellStyle name="Normal 2 7 2 2 3 2" xfId="6506"/>
    <cellStyle name="Normal 2 7 2 2 3 2 2" xfId="6507"/>
    <cellStyle name="Normal 2 7 2 2 3 2 2 2" xfId="6508"/>
    <cellStyle name="Normal 2 7 2 2 3 2 2 3" xfId="6509"/>
    <cellStyle name="Normal 2 7 2 2 3 2 3" xfId="6510"/>
    <cellStyle name="Normal 2 7 2 2 3 2 3 2" xfId="6511"/>
    <cellStyle name="Normal 2 7 2 2 3 2 4" xfId="6512"/>
    <cellStyle name="Normal 2 7 2 2 3 3" xfId="6513"/>
    <cellStyle name="Normal 2 7 2 2 3 3 2" xfId="6514"/>
    <cellStyle name="Normal 2 7 2 2 3 3 3" xfId="6515"/>
    <cellStyle name="Normal 2 7 2 2 3 4" xfId="6516"/>
    <cellStyle name="Normal 2 7 2 2 3 4 2" xfId="6517"/>
    <cellStyle name="Normal 2 7 2 2 3 5" xfId="6518"/>
    <cellStyle name="Normal 2 7 2 2 4" xfId="6519"/>
    <cellStyle name="Normal 2 7 2 2 4 2" xfId="6520"/>
    <cellStyle name="Normal 2 7 2 2 4 2 2" xfId="6521"/>
    <cellStyle name="Normal 2 7 2 2 4 2 3" xfId="6522"/>
    <cellStyle name="Normal 2 7 2 2 4 3" xfId="6523"/>
    <cellStyle name="Normal 2 7 2 2 4 3 2" xfId="6524"/>
    <cellStyle name="Normal 2 7 2 2 4 4" xfId="6525"/>
    <cellStyle name="Normal 2 7 2 2 5" xfId="6526"/>
    <cellStyle name="Normal 2 7 2 2 5 2" xfId="6527"/>
    <cellStyle name="Normal 2 7 2 2 5 2 2" xfId="6528"/>
    <cellStyle name="Normal 2 7 2 2 5 2 3" xfId="6529"/>
    <cellStyle name="Normal 2 7 2 2 5 3" xfId="6530"/>
    <cellStyle name="Normal 2 7 2 2 5 3 2" xfId="6531"/>
    <cellStyle name="Normal 2 7 2 2 5 4" xfId="6532"/>
    <cellStyle name="Normal 2 7 2 2 6" xfId="6533"/>
    <cellStyle name="Normal 2 7 2 2 6 2" xfId="6534"/>
    <cellStyle name="Normal 2 7 2 2 6 3" xfId="6535"/>
    <cellStyle name="Normal 2 7 2 2 7" xfId="6536"/>
    <cellStyle name="Normal 2 7 2 2 7 2" xfId="6537"/>
    <cellStyle name="Normal 2 7 2 2 8" xfId="6538"/>
    <cellStyle name="Normal 2 7 2 3" xfId="6539"/>
    <cellStyle name="Normal 2 7 2 3 2" xfId="6540"/>
    <cellStyle name="Normal 2 7 2 3 2 2" xfId="6541"/>
    <cellStyle name="Normal 2 7 2 3 2 2 2" xfId="6542"/>
    <cellStyle name="Normal 2 7 2 3 2 2 3" xfId="6543"/>
    <cellStyle name="Normal 2 7 2 3 2 3" xfId="6544"/>
    <cellStyle name="Normal 2 7 2 3 2 3 2" xfId="6545"/>
    <cellStyle name="Normal 2 7 2 3 2 4" xfId="6546"/>
    <cellStyle name="Normal 2 7 2 3 3" xfId="6547"/>
    <cellStyle name="Normal 2 7 2 3 3 2" xfId="6548"/>
    <cellStyle name="Normal 2 7 2 3 3 3" xfId="6549"/>
    <cellStyle name="Normal 2 7 2 3 4" xfId="6550"/>
    <cellStyle name="Normal 2 7 2 3 4 2" xfId="6551"/>
    <cellStyle name="Normal 2 7 2 3 5" xfId="6552"/>
    <cellStyle name="Normal 2 7 2 4" xfId="6553"/>
    <cellStyle name="Normal 2 7 2 4 2" xfId="6554"/>
    <cellStyle name="Normal 2 7 2 4 2 2" xfId="6555"/>
    <cellStyle name="Normal 2 7 2 4 2 2 2" xfId="6556"/>
    <cellStyle name="Normal 2 7 2 4 2 2 3" xfId="6557"/>
    <cellStyle name="Normal 2 7 2 4 2 3" xfId="6558"/>
    <cellStyle name="Normal 2 7 2 4 2 3 2" xfId="6559"/>
    <cellStyle name="Normal 2 7 2 4 2 4" xfId="6560"/>
    <cellStyle name="Normal 2 7 2 4 3" xfId="6561"/>
    <cellStyle name="Normal 2 7 2 4 3 2" xfId="6562"/>
    <cellStyle name="Normal 2 7 2 4 3 3" xfId="6563"/>
    <cellStyle name="Normal 2 7 2 4 4" xfId="6564"/>
    <cellStyle name="Normal 2 7 2 4 4 2" xfId="6565"/>
    <cellStyle name="Normal 2 7 2 4 5" xfId="6566"/>
    <cellStyle name="Normal 2 7 2 5" xfId="6567"/>
    <cellStyle name="Normal 2 7 2 5 2" xfId="6568"/>
    <cellStyle name="Normal 2 7 2 5 2 2" xfId="6569"/>
    <cellStyle name="Normal 2 7 2 5 2 3" xfId="6570"/>
    <cellStyle name="Normal 2 7 2 5 3" xfId="6571"/>
    <cellStyle name="Normal 2 7 2 5 3 2" xfId="6572"/>
    <cellStyle name="Normal 2 7 2 5 4" xfId="6573"/>
    <cellStyle name="Normal 2 7 2 6" xfId="6574"/>
    <cellStyle name="Normal 2 7 2 6 2" xfId="6575"/>
    <cellStyle name="Normal 2 7 2 6 2 2" xfId="6576"/>
    <cellStyle name="Normal 2 7 2 6 2 3" xfId="6577"/>
    <cellStyle name="Normal 2 7 2 6 3" xfId="6578"/>
    <cellStyle name="Normal 2 7 2 6 3 2" xfId="6579"/>
    <cellStyle name="Normal 2 7 2 6 4" xfId="6580"/>
    <cellStyle name="Normal 2 7 2 7" xfId="6581"/>
    <cellStyle name="Normal 2 7 2 7 2" xfId="6582"/>
    <cellStyle name="Normal 2 7 2 7 3" xfId="6583"/>
    <cellStyle name="Normal 2 7 2 8" xfId="6584"/>
    <cellStyle name="Normal 2 7 2 8 2" xfId="6585"/>
    <cellStyle name="Normal 2 7 2 9" xfId="6586"/>
    <cellStyle name="Normal 2 7 3" xfId="6587"/>
    <cellStyle name="Normal 2 7 3 2" xfId="6588"/>
    <cellStyle name="Normal 2 7 3 2 2" xfId="6589"/>
    <cellStyle name="Normal 2 7 3 2 2 2" xfId="6590"/>
    <cellStyle name="Normal 2 7 3 2 2 2 2" xfId="6591"/>
    <cellStyle name="Normal 2 7 3 2 2 2 3" xfId="6592"/>
    <cellStyle name="Normal 2 7 3 2 2 3" xfId="6593"/>
    <cellStyle name="Normal 2 7 3 2 2 3 2" xfId="6594"/>
    <cellStyle name="Normal 2 7 3 2 2 4" xfId="6595"/>
    <cellStyle name="Normal 2 7 3 2 3" xfId="6596"/>
    <cellStyle name="Normal 2 7 3 2 3 2" xfId="6597"/>
    <cellStyle name="Normal 2 7 3 2 3 3" xfId="6598"/>
    <cellStyle name="Normal 2 7 3 2 4" xfId="6599"/>
    <cellStyle name="Normal 2 7 3 2 4 2" xfId="6600"/>
    <cellStyle name="Normal 2 7 3 2 5" xfId="6601"/>
    <cellStyle name="Normal 2 7 3 3" xfId="6602"/>
    <cellStyle name="Normal 2 7 3 3 2" xfId="6603"/>
    <cellStyle name="Normal 2 7 3 3 2 2" xfId="6604"/>
    <cellStyle name="Normal 2 7 3 3 2 2 2" xfId="6605"/>
    <cellStyle name="Normal 2 7 3 3 2 2 3" xfId="6606"/>
    <cellStyle name="Normal 2 7 3 3 2 3" xfId="6607"/>
    <cellStyle name="Normal 2 7 3 3 2 3 2" xfId="6608"/>
    <cellStyle name="Normal 2 7 3 3 2 4" xfId="6609"/>
    <cellStyle name="Normal 2 7 3 3 3" xfId="6610"/>
    <cellStyle name="Normal 2 7 3 3 3 2" xfId="6611"/>
    <cellStyle name="Normal 2 7 3 3 3 3" xfId="6612"/>
    <cellStyle name="Normal 2 7 3 3 4" xfId="6613"/>
    <cellStyle name="Normal 2 7 3 3 4 2" xfId="6614"/>
    <cellStyle name="Normal 2 7 3 3 5" xfId="6615"/>
    <cellStyle name="Normal 2 7 3 4" xfId="6616"/>
    <cellStyle name="Normal 2 7 3 4 2" xfId="6617"/>
    <cellStyle name="Normal 2 7 3 4 2 2" xfId="6618"/>
    <cellStyle name="Normal 2 7 3 4 2 3" xfId="6619"/>
    <cellStyle name="Normal 2 7 3 4 3" xfId="6620"/>
    <cellStyle name="Normal 2 7 3 4 3 2" xfId="6621"/>
    <cellStyle name="Normal 2 7 3 4 4" xfId="6622"/>
    <cellStyle name="Normal 2 7 3 5" xfId="6623"/>
    <cellStyle name="Normal 2 7 3 5 2" xfId="6624"/>
    <cellStyle name="Normal 2 7 3 5 2 2" xfId="6625"/>
    <cellStyle name="Normal 2 7 3 5 2 3" xfId="6626"/>
    <cellStyle name="Normal 2 7 3 5 3" xfId="6627"/>
    <cellStyle name="Normal 2 7 3 5 3 2" xfId="6628"/>
    <cellStyle name="Normal 2 7 3 5 4" xfId="6629"/>
    <cellStyle name="Normal 2 7 3 6" xfId="6630"/>
    <cellStyle name="Normal 2 7 3 6 2" xfId="6631"/>
    <cellStyle name="Normal 2 7 3 6 3" xfId="6632"/>
    <cellStyle name="Normal 2 7 3 7" xfId="6633"/>
    <cellStyle name="Normal 2 7 3 7 2" xfId="6634"/>
    <cellStyle name="Normal 2 7 3 8" xfId="6635"/>
    <cellStyle name="Normal 2 7 4" xfId="6636"/>
    <cellStyle name="Normal 2 7 4 2" xfId="6637"/>
    <cellStyle name="Normal 2 7 4 2 2" xfId="6638"/>
    <cellStyle name="Normal 2 7 4 2 2 2" xfId="6639"/>
    <cellStyle name="Normal 2 7 4 2 2 3" xfId="6640"/>
    <cellStyle name="Normal 2 7 4 2 3" xfId="6641"/>
    <cellStyle name="Normal 2 7 4 2 3 2" xfId="6642"/>
    <cellStyle name="Normal 2 7 4 2 4" xfId="6643"/>
    <cellStyle name="Normal 2 7 4 3" xfId="6644"/>
    <cellStyle name="Normal 2 7 4 3 2" xfId="6645"/>
    <cellStyle name="Normal 2 7 4 3 3" xfId="6646"/>
    <cellStyle name="Normal 2 7 4 4" xfId="6647"/>
    <cellStyle name="Normal 2 7 4 4 2" xfId="6648"/>
    <cellStyle name="Normal 2 7 4 5" xfId="6649"/>
    <cellStyle name="Normal 2 7 5" xfId="6650"/>
    <cellStyle name="Normal 2 7 5 2" xfId="6651"/>
    <cellStyle name="Normal 2 7 5 2 2" xfId="6652"/>
    <cellStyle name="Normal 2 7 5 2 2 2" xfId="6653"/>
    <cellStyle name="Normal 2 7 5 2 2 3" xfId="6654"/>
    <cellStyle name="Normal 2 7 5 2 3" xfId="6655"/>
    <cellStyle name="Normal 2 7 5 2 3 2" xfId="6656"/>
    <cellStyle name="Normal 2 7 5 2 4" xfId="6657"/>
    <cellStyle name="Normal 2 7 5 3" xfId="6658"/>
    <cellStyle name="Normal 2 7 5 3 2" xfId="6659"/>
    <cellStyle name="Normal 2 7 5 3 3" xfId="6660"/>
    <cellStyle name="Normal 2 7 5 4" xfId="6661"/>
    <cellStyle name="Normal 2 7 5 4 2" xfId="6662"/>
    <cellStyle name="Normal 2 7 5 5" xfId="6663"/>
    <cellStyle name="Normal 2 7 6" xfId="6664"/>
    <cellStyle name="Normal 2 7 6 2" xfId="6665"/>
    <cellStyle name="Normal 2 7 6 2 2" xfId="6666"/>
    <cellStyle name="Normal 2 7 6 2 3" xfId="6667"/>
    <cellStyle name="Normal 2 7 6 3" xfId="6668"/>
    <cellStyle name="Normal 2 7 6 3 2" xfId="6669"/>
    <cellStyle name="Normal 2 7 6 4" xfId="6670"/>
    <cellStyle name="Normal 2 7 7" xfId="6671"/>
    <cellStyle name="Normal 2 7 7 2" xfId="6672"/>
    <cellStyle name="Normal 2 7 7 2 2" xfId="6673"/>
    <cellStyle name="Normal 2 7 7 2 3" xfId="6674"/>
    <cellStyle name="Normal 2 7 7 3" xfId="6675"/>
    <cellStyle name="Normal 2 7 7 3 2" xfId="6676"/>
    <cellStyle name="Normal 2 7 7 4" xfId="6677"/>
    <cellStyle name="Normal 2 7 8" xfId="6678"/>
    <cellStyle name="Normal 2 7 8 2" xfId="6679"/>
    <cellStyle name="Normal 2 7 8 3" xfId="6680"/>
    <cellStyle name="Normal 2 7 9" xfId="6681"/>
    <cellStyle name="Normal 2 7 9 2" xfId="6682"/>
    <cellStyle name="Normal 2 8" xfId="6683"/>
    <cellStyle name="Normal 2 8 2" xfId="6684"/>
    <cellStyle name="Normal 2 8 2 2" xfId="6685"/>
    <cellStyle name="Normal 2 8 2 2 2" xfId="6686"/>
    <cellStyle name="Normal 2 8 2 2 2 2" xfId="6687"/>
    <cellStyle name="Normal 2 8 2 2 2 2 2" xfId="6688"/>
    <cellStyle name="Normal 2 8 2 2 2 2 3" xfId="6689"/>
    <cellStyle name="Normal 2 8 2 2 2 3" xfId="6690"/>
    <cellStyle name="Normal 2 8 2 2 2 3 2" xfId="6691"/>
    <cellStyle name="Normal 2 8 2 2 2 4" xfId="6692"/>
    <cellStyle name="Normal 2 8 2 2 3" xfId="6693"/>
    <cellStyle name="Normal 2 8 2 2 3 2" xfId="6694"/>
    <cellStyle name="Normal 2 8 2 2 3 3" xfId="6695"/>
    <cellStyle name="Normal 2 8 2 2 4" xfId="6696"/>
    <cellStyle name="Normal 2 8 2 2 4 2" xfId="6697"/>
    <cellStyle name="Normal 2 8 2 2 5" xfId="6698"/>
    <cellStyle name="Normal 2 8 2 3" xfId="6699"/>
    <cellStyle name="Normal 2 8 2 3 2" xfId="6700"/>
    <cellStyle name="Normal 2 8 2 3 2 2" xfId="6701"/>
    <cellStyle name="Normal 2 8 2 3 2 2 2" xfId="6702"/>
    <cellStyle name="Normal 2 8 2 3 2 2 3" xfId="6703"/>
    <cellStyle name="Normal 2 8 2 3 2 3" xfId="6704"/>
    <cellStyle name="Normal 2 8 2 3 2 3 2" xfId="6705"/>
    <cellStyle name="Normal 2 8 2 3 2 4" xfId="6706"/>
    <cellStyle name="Normal 2 8 2 3 3" xfId="6707"/>
    <cellStyle name="Normal 2 8 2 3 3 2" xfId="6708"/>
    <cellStyle name="Normal 2 8 2 3 3 3" xfId="6709"/>
    <cellStyle name="Normal 2 8 2 3 4" xfId="6710"/>
    <cellStyle name="Normal 2 8 2 3 4 2" xfId="6711"/>
    <cellStyle name="Normal 2 8 2 3 5" xfId="6712"/>
    <cellStyle name="Normal 2 8 2 4" xfId="6713"/>
    <cellStyle name="Normal 2 8 2 4 2" xfId="6714"/>
    <cellStyle name="Normal 2 8 2 4 2 2" xfId="6715"/>
    <cellStyle name="Normal 2 8 2 4 2 3" xfId="6716"/>
    <cellStyle name="Normal 2 8 2 4 3" xfId="6717"/>
    <cellStyle name="Normal 2 8 2 4 3 2" xfId="6718"/>
    <cellStyle name="Normal 2 8 2 4 4" xfId="6719"/>
    <cellStyle name="Normal 2 8 2 5" xfId="6720"/>
    <cellStyle name="Normal 2 8 2 5 2" xfId="6721"/>
    <cellStyle name="Normal 2 8 2 5 2 2" xfId="6722"/>
    <cellStyle name="Normal 2 8 2 5 2 3" xfId="6723"/>
    <cellStyle name="Normal 2 8 2 5 3" xfId="6724"/>
    <cellStyle name="Normal 2 8 2 5 3 2" xfId="6725"/>
    <cellStyle name="Normal 2 8 2 5 4" xfId="6726"/>
    <cellStyle name="Normal 2 8 2 6" xfId="6727"/>
    <cellStyle name="Normal 2 8 2 6 2" xfId="6728"/>
    <cellStyle name="Normal 2 8 2 6 3" xfId="6729"/>
    <cellStyle name="Normal 2 8 2 7" xfId="6730"/>
    <cellStyle name="Normal 2 8 2 7 2" xfId="6731"/>
    <cellStyle name="Normal 2 8 2 8" xfId="6732"/>
    <cellStyle name="Normal 2 8 3" xfId="6733"/>
    <cellStyle name="Normal 2 8 3 2" xfId="6734"/>
    <cellStyle name="Normal 2 8 3 2 2" xfId="6735"/>
    <cellStyle name="Normal 2 8 3 2 2 2" xfId="6736"/>
    <cellStyle name="Normal 2 8 3 2 2 3" xfId="6737"/>
    <cellStyle name="Normal 2 8 3 2 3" xfId="6738"/>
    <cellStyle name="Normal 2 8 3 2 3 2" xfId="6739"/>
    <cellStyle name="Normal 2 8 3 2 4" xfId="6740"/>
    <cellStyle name="Normal 2 8 3 3" xfId="6741"/>
    <cellStyle name="Normal 2 8 3 3 2" xfId="6742"/>
    <cellStyle name="Normal 2 8 3 3 3" xfId="6743"/>
    <cellStyle name="Normal 2 8 3 4" xfId="6744"/>
    <cellStyle name="Normal 2 8 3 4 2" xfId="6745"/>
    <cellStyle name="Normal 2 8 3 5" xfId="6746"/>
    <cellStyle name="Normal 2 8 4" xfId="6747"/>
    <cellStyle name="Normal 2 8 4 2" xfId="6748"/>
    <cellStyle name="Normal 2 8 4 2 2" xfId="6749"/>
    <cellStyle name="Normal 2 8 4 2 2 2" xfId="6750"/>
    <cellStyle name="Normal 2 8 4 2 2 3" xfId="6751"/>
    <cellStyle name="Normal 2 8 4 2 3" xfId="6752"/>
    <cellStyle name="Normal 2 8 4 2 3 2" xfId="6753"/>
    <cellStyle name="Normal 2 8 4 2 4" xfId="6754"/>
    <cellStyle name="Normal 2 8 4 3" xfId="6755"/>
    <cellStyle name="Normal 2 8 4 3 2" xfId="6756"/>
    <cellStyle name="Normal 2 8 4 3 3" xfId="6757"/>
    <cellStyle name="Normal 2 8 4 4" xfId="6758"/>
    <cellStyle name="Normal 2 8 4 4 2" xfId="6759"/>
    <cellStyle name="Normal 2 8 4 5" xfId="6760"/>
    <cellStyle name="Normal 2 8 5" xfId="6761"/>
    <cellStyle name="Normal 2 8 5 2" xfId="6762"/>
    <cellStyle name="Normal 2 8 5 2 2" xfId="6763"/>
    <cellStyle name="Normal 2 8 5 2 3" xfId="6764"/>
    <cellStyle name="Normal 2 8 5 3" xfId="6765"/>
    <cellStyle name="Normal 2 8 5 3 2" xfId="6766"/>
    <cellStyle name="Normal 2 8 5 4" xfId="6767"/>
    <cellStyle name="Normal 2 8 6" xfId="6768"/>
    <cellStyle name="Normal 2 8 6 2" xfId="6769"/>
    <cellStyle name="Normal 2 8 6 2 2" xfId="6770"/>
    <cellStyle name="Normal 2 8 6 2 3" xfId="6771"/>
    <cellStyle name="Normal 2 8 6 3" xfId="6772"/>
    <cellStyle name="Normal 2 8 6 3 2" xfId="6773"/>
    <cellStyle name="Normal 2 8 6 4" xfId="6774"/>
    <cellStyle name="Normal 2 8 7" xfId="6775"/>
    <cellStyle name="Normal 2 8 7 2" xfId="6776"/>
    <cellStyle name="Normal 2 8 7 3" xfId="6777"/>
    <cellStyle name="Normal 2 8 8" xfId="6778"/>
    <cellStyle name="Normal 2 8 8 2" xfId="6779"/>
    <cellStyle name="Normal 2 8 9" xfId="6780"/>
    <cellStyle name="Normal 2 9" xfId="6781"/>
    <cellStyle name="Normal 2 9 2" xfId="6782"/>
    <cellStyle name="Normal 2 9 2 2" xfId="6783"/>
    <cellStyle name="Normal 2 9 2 2 2" xfId="6784"/>
    <cellStyle name="Normal 2 9 2 2 2 2" xfId="6785"/>
    <cellStyle name="Normal 2 9 2 2 2 2 2" xfId="6786"/>
    <cellStyle name="Normal 2 9 2 2 2 2 3" xfId="6787"/>
    <cellStyle name="Normal 2 9 2 2 2 3" xfId="6788"/>
    <cellStyle name="Normal 2 9 2 2 2 3 2" xfId="6789"/>
    <cellStyle name="Normal 2 9 2 2 2 4" xfId="6790"/>
    <cellStyle name="Normal 2 9 2 2 3" xfId="6791"/>
    <cellStyle name="Normal 2 9 2 2 3 2" xfId="6792"/>
    <cellStyle name="Normal 2 9 2 2 3 3" xfId="6793"/>
    <cellStyle name="Normal 2 9 2 2 4" xfId="6794"/>
    <cellStyle name="Normal 2 9 2 2 4 2" xfId="6795"/>
    <cellStyle name="Normal 2 9 2 2 5" xfId="6796"/>
    <cellStyle name="Normal 2 9 2 3" xfId="6797"/>
    <cellStyle name="Normal 2 9 2 3 2" xfId="6798"/>
    <cellStyle name="Normal 2 9 2 3 2 2" xfId="6799"/>
    <cellStyle name="Normal 2 9 2 3 2 2 2" xfId="6800"/>
    <cellStyle name="Normal 2 9 2 3 2 2 3" xfId="6801"/>
    <cellStyle name="Normal 2 9 2 3 2 3" xfId="6802"/>
    <cellStyle name="Normal 2 9 2 3 2 3 2" xfId="6803"/>
    <cellStyle name="Normal 2 9 2 3 2 4" xfId="6804"/>
    <cellStyle name="Normal 2 9 2 3 3" xfId="6805"/>
    <cellStyle name="Normal 2 9 2 3 3 2" xfId="6806"/>
    <cellStyle name="Normal 2 9 2 3 3 3" xfId="6807"/>
    <cellStyle name="Normal 2 9 2 3 4" xfId="6808"/>
    <cellStyle name="Normal 2 9 2 3 4 2" xfId="6809"/>
    <cellStyle name="Normal 2 9 2 3 5" xfId="6810"/>
    <cellStyle name="Normal 2 9 2 4" xfId="6811"/>
    <cellStyle name="Normal 2 9 2 4 2" xfId="6812"/>
    <cellStyle name="Normal 2 9 2 4 2 2" xfId="6813"/>
    <cellStyle name="Normal 2 9 2 4 2 3" xfId="6814"/>
    <cellStyle name="Normal 2 9 2 4 3" xfId="6815"/>
    <cellStyle name="Normal 2 9 2 4 3 2" xfId="6816"/>
    <cellStyle name="Normal 2 9 2 4 4" xfId="6817"/>
    <cellStyle name="Normal 2 9 2 5" xfId="6818"/>
    <cellStyle name="Normal 2 9 2 5 2" xfId="6819"/>
    <cellStyle name="Normal 2 9 2 5 2 2" xfId="6820"/>
    <cellStyle name="Normal 2 9 2 5 2 3" xfId="6821"/>
    <cellStyle name="Normal 2 9 2 5 3" xfId="6822"/>
    <cellStyle name="Normal 2 9 2 5 3 2" xfId="6823"/>
    <cellStyle name="Normal 2 9 2 5 4" xfId="6824"/>
    <cellStyle name="Normal 2 9 2 6" xfId="6825"/>
    <cellStyle name="Normal 2 9 2 6 2" xfId="6826"/>
    <cellStyle name="Normal 2 9 2 6 3" xfId="6827"/>
    <cellStyle name="Normal 2 9 2 7" xfId="6828"/>
    <cellStyle name="Normal 2 9 2 7 2" xfId="6829"/>
    <cellStyle name="Normal 2 9 2 8" xfId="6830"/>
    <cellStyle name="Normal 2 9 3" xfId="6831"/>
    <cellStyle name="Normal 2 9 3 2" xfId="6832"/>
    <cellStyle name="Normal 2 9 3 2 2" xfId="6833"/>
    <cellStyle name="Normal 2 9 3 2 2 2" xfId="6834"/>
    <cellStyle name="Normal 2 9 3 2 2 3" xfId="6835"/>
    <cellStyle name="Normal 2 9 3 2 3" xfId="6836"/>
    <cellStyle name="Normal 2 9 3 2 3 2" xfId="6837"/>
    <cellStyle name="Normal 2 9 3 2 4" xfId="6838"/>
    <cellStyle name="Normal 2 9 3 3" xfId="6839"/>
    <cellStyle name="Normal 2 9 3 3 2" xfId="6840"/>
    <cellStyle name="Normal 2 9 3 3 3" xfId="6841"/>
    <cellStyle name="Normal 2 9 3 4" xfId="6842"/>
    <cellStyle name="Normal 2 9 3 4 2" xfId="6843"/>
    <cellStyle name="Normal 2 9 3 5" xfId="6844"/>
    <cellStyle name="Normal 2 9 4" xfId="6845"/>
    <cellStyle name="Normal 2 9 4 2" xfId="6846"/>
    <cellStyle name="Normal 2 9 4 2 2" xfId="6847"/>
    <cellStyle name="Normal 2 9 4 2 2 2" xfId="6848"/>
    <cellStyle name="Normal 2 9 4 2 2 3" xfId="6849"/>
    <cellStyle name="Normal 2 9 4 2 3" xfId="6850"/>
    <cellStyle name="Normal 2 9 4 2 3 2" xfId="6851"/>
    <cellStyle name="Normal 2 9 4 2 4" xfId="6852"/>
    <cellStyle name="Normal 2 9 4 3" xfId="6853"/>
    <cellStyle name="Normal 2 9 4 3 2" xfId="6854"/>
    <cellStyle name="Normal 2 9 4 3 3" xfId="6855"/>
    <cellStyle name="Normal 2 9 4 4" xfId="6856"/>
    <cellStyle name="Normal 2 9 4 4 2" xfId="6857"/>
    <cellStyle name="Normal 2 9 4 5" xfId="6858"/>
    <cellStyle name="Normal 2 9 5" xfId="6859"/>
    <cellStyle name="Normal 2 9 5 2" xfId="6860"/>
    <cellStyle name="Normal 2 9 5 2 2" xfId="6861"/>
    <cellStyle name="Normal 2 9 5 2 3" xfId="6862"/>
    <cellStyle name="Normal 2 9 5 3" xfId="6863"/>
    <cellStyle name="Normal 2 9 5 3 2" xfId="6864"/>
    <cellStyle name="Normal 2 9 5 4" xfId="6865"/>
    <cellStyle name="Normal 2 9 6" xfId="6866"/>
    <cellStyle name="Normal 2 9 6 2" xfId="6867"/>
    <cellStyle name="Normal 2 9 6 2 2" xfId="6868"/>
    <cellStyle name="Normal 2 9 6 2 3" xfId="6869"/>
    <cellStyle name="Normal 2 9 6 3" xfId="6870"/>
    <cellStyle name="Normal 2 9 6 3 2" xfId="6871"/>
    <cellStyle name="Normal 2 9 6 4" xfId="6872"/>
    <cellStyle name="Normal 2 9 7" xfId="6873"/>
    <cellStyle name="Normal 2 9 7 2" xfId="6874"/>
    <cellStyle name="Normal 2 9 7 3" xfId="6875"/>
    <cellStyle name="Normal 2 9 8" xfId="6876"/>
    <cellStyle name="Normal 2 9 8 2" xfId="6877"/>
    <cellStyle name="Normal 2 9 9" xfId="6878"/>
    <cellStyle name="Normal 3" xfId="1"/>
    <cellStyle name="Normal 3 2" xfId="6879"/>
    <cellStyle name="Normal 3 3" xfId="6880"/>
    <cellStyle name="Normal 4" xfId="6881"/>
    <cellStyle name="Normal 4 2" xfId="6882"/>
    <cellStyle name="Normal 4 3" xfId="6883"/>
    <cellStyle name="Normal 5" xfId="6884"/>
    <cellStyle name="Normal 5 10" xfId="6885"/>
    <cellStyle name="Normal 5 10 2" xfId="6886"/>
    <cellStyle name="Normal 5 10 2 2" xfId="6887"/>
    <cellStyle name="Normal 5 10 2 2 2" xfId="6888"/>
    <cellStyle name="Normal 5 10 2 2 3" xfId="6889"/>
    <cellStyle name="Normal 5 10 2 3" xfId="6890"/>
    <cellStyle name="Normal 5 10 2 3 2" xfId="6891"/>
    <cellStyle name="Normal 5 10 2 4" xfId="6892"/>
    <cellStyle name="Normal 5 10 3" xfId="6893"/>
    <cellStyle name="Normal 5 10 3 2" xfId="6894"/>
    <cellStyle name="Normal 5 10 3 3" xfId="6895"/>
    <cellStyle name="Normal 5 10 4" xfId="6896"/>
    <cellStyle name="Normal 5 10 4 2" xfId="6897"/>
    <cellStyle name="Normal 5 10 5" xfId="6898"/>
    <cellStyle name="Normal 5 11" xfId="6899"/>
    <cellStyle name="Normal 5 11 2" xfId="6900"/>
    <cellStyle name="Normal 5 11 2 2" xfId="6901"/>
    <cellStyle name="Normal 5 11 2 3" xfId="6902"/>
    <cellStyle name="Normal 5 11 3" xfId="6903"/>
    <cellStyle name="Normal 5 11 3 2" xfId="6904"/>
    <cellStyle name="Normal 5 11 4" xfId="6905"/>
    <cellStyle name="Normal 5 12" xfId="6906"/>
    <cellStyle name="Normal 5 12 2" xfId="6907"/>
    <cellStyle name="Normal 5 12 2 2" xfId="6908"/>
    <cellStyle name="Normal 5 12 2 3" xfId="6909"/>
    <cellStyle name="Normal 5 12 3" xfId="6910"/>
    <cellStyle name="Normal 5 12 3 2" xfId="6911"/>
    <cellStyle name="Normal 5 12 4" xfId="6912"/>
    <cellStyle name="Normal 5 13" xfId="6913"/>
    <cellStyle name="Normal 5 13 2" xfId="6914"/>
    <cellStyle name="Normal 5 13 3" xfId="6915"/>
    <cellStyle name="Normal 5 14" xfId="6916"/>
    <cellStyle name="Normal 5 14 2" xfId="6917"/>
    <cellStyle name="Normal 5 15" xfId="6918"/>
    <cellStyle name="Normal 5 2" xfId="6919"/>
    <cellStyle name="Normal 5 2 10" xfId="6920"/>
    <cellStyle name="Normal 5 2 10 2" xfId="6921"/>
    <cellStyle name="Normal 5 2 10 2 2" xfId="6922"/>
    <cellStyle name="Normal 5 2 10 2 3" xfId="6923"/>
    <cellStyle name="Normal 5 2 10 3" xfId="6924"/>
    <cellStyle name="Normal 5 2 10 3 2" xfId="6925"/>
    <cellStyle name="Normal 5 2 10 4" xfId="6926"/>
    <cellStyle name="Normal 5 2 11" xfId="6927"/>
    <cellStyle name="Normal 5 2 11 2" xfId="6928"/>
    <cellStyle name="Normal 5 2 11 2 2" xfId="6929"/>
    <cellStyle name="Normal 5 2 11 2 3" xfId="6930"/>
    <cellStyle name="Normal 5 2 11 3" xfId="6931"/>
    <cellStyle name="Normal 5 2 11 3 2" xfId="6932"/>
    <cellStyle name="Normal 5 2 11 4" xfId="6933"/>
    <cellStyle name="Normal 5 2 12" xfId="6934"/>
    <cellStyle name="Normal 5 2 12 2" xfId="6935"/>
    <cellStyle name="Normal 5 2 12 3" xfId="6936"/>
    <cellStyle name="Normal 5 2 13" xfId="6937"/>
    <cellStyle name="Normal 5 2 13 2" xfId="6938"/>
    <cellStyle name="Normal 5 2 14" xfId="6939"/>
    <cellStyle name="Normal 5 2 2" xfId="6940"/>
    <cellStyle name="Normal 5 2 2 10" xfId="6941"/>
    <cellStyle name="Normal 5 2 2 10 2" xfId="6942"/>
    <cellStyle name="Normal 5 2 2 10 3" xfId="6943"/>
    <cellStyle name="Normal 5 2 2 11" xfId="6944"/>
    <cellStyle name="Normal 5 2 2 11 2" xfId="6945"/>
    <cellStyle name="Normal 5 2 2 12" xfId="6946"/>
    <cellStyle name="Normal 5 2 2 2" xfId="6947"/>
    <cellStyle name="Normal 5 2 2 2 10" xfId="6948"/>
    <cellStyle name="Normal 5 2 2 2 2" xfId="6949"/>
    <cellStyle name="Normal 5 2 2 2 2 2" xfId="6950"/>
    <cellStyle name="Normal 5 2 2 2 2 2 2" xfId="6951"/>
    <cellStyle name="Normal 5 2 2 2 2 2 2 2" xfId="6952"/>
    <cellStyle name="Normal 5 2 2 2 2 2 2 2 2" xfId="6953"/>
    <cellStyle name="Normal 5 2 2 2 2 2 2 2 2 2" xfId="6954"/>
    <cellStyle name="Normal 5 2 2 2 2 2 2 2 2 3" xfId="6955"/>
    <cellStyle name="Normal 5 2 2 2 2 2 2 2 3" xfId="6956"/>
    <cellStyle name="Normal 5 2 2 2 2 2 2 2 3 2" xfId="6957"/>
    <cellStyle name="Normal 5 2 2 2 2 2 2 2 4" xfId="6958"/>
    <cellStyle name="Normal 5 2 2 2 2 2 2 3" xfId="6959"/>
    <cellStyle name="Normal 5 2 2 2 2 2 2 3 2" xfId="6960"/>
    <cellStyle name="Normal 5 2 2 2 2 2 2 3 3" xfId="6961"/>
    <cellStyle name="Normal 5 2 2 2 2 2 2 4" xfId="6962"/>
    <cellStyle name="Normal 5 2 2 2 2 2 2 4 2" xfId="6963"/>
    <cellStyle name="Normal 5 2 2 2 2 2 2 5" xfId="6964"/>
    <cellStyle name="Normal 5 2 2 2 2 2 3" xfId="6965"/>
    <cellStyle name="Normal 5 2 2 2 2 2 3 2" xfId="6966"/>
    <cellStyle name="Normal 5 2 2 2 2 2 3 2 2" xfId="6967"/>
    <cellStyle name="Normal 5 2 2 2 2 2 3 2 2 2" xfId="6968"/>
    <cellStyle name="Normal 5 2 2 2 2 2 3 2 2 3" xfId="6969"/>
    <cellStyle name="Normal 5 2 2 2 2 2 3 2 3" xfId="6970"/>
    <cellStyle name="Normal 5 2 2 2 2 2 3 2 3 2" xfId="6971"/>
    <cellStyle name="Normal 5 2 2 2 2 2 3 2 4" xfId="6972"/>
    <cellStyle name="Normal 5 2 2 2 2 2 3 3" xfId="6973"/>
    <cellStyle name="Normal 5 2 2 2 2 2 3 3 2" xfId="6974"/>
    <cellStyle name="Normal 5 2 2 2 2 2 3 3 3" xfId="6975"/>
    <cellStyle name="Normal 5 2 2 2 2 2 3 4" xfId="6976"/>
    <cellStyle name="Normal 5 2 2 2 2 2 3 4 2" xfId="6977"/>
    <cellStyle name="Normal 5 2 2 2 2 2 3 5" xfId="6978"/>
    <cellStyle name="Normal 5 2 2 2 2 2 4" xfId="6979"/>
    <cellStyle name="Normal 5 2 2 2 2 2 4 2" xfId="6980"/>
    <cellStyle name="Normal 5 2 2 2 2 2 4 2 2" xfId="6981"/>
    <cellStyle name="Normal 5 2 2 2 2 2 4 2 3" xfId="6982"/>
    <cellStyle name="Normal 5 2 2 2 2 2 4 3" xfId="6983"/>
    <cellStyle name="Normal 5 2 2 2 2 2 4 3 2" xfId="6984"/>
    <cellStyle name="Normal 5 2 2 2 2 2 4 4" xfId="6985"/>
    <cellStyle name="Normal 5 2 2 2 2 2 5" xfId="6986"/>
    <cellStyle name="Normal 5 2 2 2 2 2 5 2" xfId="6987"/>
    <cellStyle name="Normal 5 2 2 2 2 2 5 2 2" xfId="6988"/>
    <cellStyle name="Normal 5 2 2 2 2 2 5 2 3" xfId="6989"/>
    <cellStyle name="Normal 5 2 2 2 2 2 5 3" xfId="6990"/>
    <cellStyle name="Normal 5 2 2 2 2 2 5 3 2" xfId="6991"/>
    <cellStyle name="Normal 5 2 2 2 2 2 5 4" xfId="6992"/>
    <cellStyle name="Normal 5 2 2 2 2 2 6" xfId="6993"/>
    <cellStyle name="Normal 5 2 2 2 2 2 6 2" xfId="6994"/>
    <cellStyle name="Normal 5 2 2 2 2 2 6 3" xfId="6995"/>
    <cellStyle name="Normal 5 2 2 2 2 2 7" xfId="6996"/>
    <cellStyle name="Normal 5 2 2 2 2 2 7 2" xfId="6997"/>
    <cellStyle name="Normal 5 2 2 2 2 2 8" xfId="6998"/>
    <cellStyle name="Normal 5 2 2 2 2 3" xfId="6999"/>
    <cellStyle name="Normal 5 2 2 2 2 3 2" xfId="7000"/>
    <cellStyle name="Normal 5 2 2 2 2 3 2 2" xfId="7001"/>
    <cellStyle name="Normal 5 2 2 2 2 3 2 2 2" xfId="7002"/>
    <cellStyle name="Normal 5 2 2 2 2 3 2 2 3" xfId="7003"/>
    <cellStyle name="Normal 5 2 2 2 2 3 2 3" xfId="7004"/>
    <cellStyle name="Normal 5 2 2 2 2 3 2 3 2" xfId="7005"/>
    <cellStyle name="Normal 5 2 2 2 2 3 2 4" xfId="7006"/>
    <cellStyle name="Normal 5 2 2 2 2 3 3" xfId="7007"/>
    <cellStyle name="Normal 5 2 2 2 2 3 3 2" xfId="7008"/>
    <cellStyle name="Normal 5 2 2 2 2 3 3 3" xfId="7009"/>
    <cellStyle name="Normal 5 2 2 2 2 3 4" xfId="7010"/>
    <cellStyle name="Normal 5 2 2 2 2 3 4 2" xfId="7011"/>
    <cellStyle name="Normal 5 2 2 2 2 3 5" xfId="7012"/>
    <cellStyle name="Normal 5 2 2 2 2 4" xfId="7013"/>
    <cellStyle name="Normal 5 2 2 2 2 4 2" xfId="7014"/>
    <cellStyle name="Normal 5 2 2 2 2 4 2 2" xfId="7015"/>
    <cellStyle name="Normal 5 2 2 2 2 4 2 2 2" xfId="7016"/>
    <cellStyle name="Normal 5 2 2 2 2 4 2 2 3" xfId="7017"/>
    <cellStyle name="Normal 5 2 2 2 2 4 2 3" xfId="7018"/>
    <cellStyle name="Normal 5 2 2 2 2 4 2 3 2" xfId="7019"/>
    <cellStyle name="Normal 5 2 2 2 2 4 2 4" xfId="7020"/>
    <cellStyle name="Normal 5 2 2 2 2 4 3" xfId="7021"/>
    <cellStyle name="Normal 5 2 2 2 2 4 3 2" xfId="7022"/>
    <cellStyle name="Normal 5 2 2 2 2 4 3 3" xfId="7023"/>
    <cellStyle name="Normal 5 2 2 2 2 4 4" xfId="7024"/>
    <cellStyle name="Normal 5 2 2 2 2 4 4 2" xfId="7025"/>
    <cellStyle name="Normal 5 2 2 2 2 4 5" xfId="7026"/>
    <cellStyle name="Normal 5 2 2 2 2 5" xfId="7027"/>
    <cellStyle name="Normal 5 2 2 2 2 5 2" xfId="7028"/>
    <cellStyle name="Normal 5 2 2 2 2 5 2 2" xfId="7029"/>
    <cellStyle name="Normal 5 2 2 2 2 5 2 3" xfId="7030"/>
    <cellStyle name="Normal 5 2 2 2 2 5 3" xfId="7031"/>
    <cellStyle name="Normal 5 2 2 2 2 5 3 2" xfId="7032"/>
    <cellStyle name="Normal 5 2 2 2 2 5 4" xfId="7033"/>
    <cellStyle name="Normal 5 2 2 2 2 6" xfId="7034"/>
    <cellStyle name="Normal 5 2 2 2 2 6 2" xfId="7035"/>
    <cellStyle name="Normal 5 2 2 2 2 6 2 2" xfId="7036"/>
    <cellStyle name="Normal 5 2 2 2 2 6 2 3" xfId="7037"/>
    <cellStyle name="Normal 5 2 2 2 2 6 3" xfId="7038"/>
    <cellStyle name="Normal 5 2 2 2 2 6 3 2" xfId="7039"/>
    <cellStyle name="Normal 5 2 2 2 2 6 4" xfId="7040"/>
    <cellStyle name="Normal 5 2 2 2 2 7" xfId="7041"/>
    <cellStyle name="Normal 5 2 2 2 2 7 2" xfId="7042"/>
    <cellStyle name="Normal 5 2 2 2 2 7 3" xfId="7043"/>
    <cellStyle name="Normal 5 2 2 2 2 8" xfId="7044"/>
    <cellStyle name="Normal 5 2 2 2 2 8 2" xfId="7045"/>
    <cellStyle name="Normal 5 2 2 2 2 9" xfId="7046"/>
    <cellStyle name="Normal 5 2 2 2 3" xfId="7047"/>
    <cellStyle name="Normal 5 2 2 2 3 2" xfId="7048"/>
    <cellStyle name="Normal 5 2 2 2 3 2 2" xfId="7049"/>
    <cellStyle name="Normal 5 2 2 2 3 2 2 2" xfId="7050"/>
    <cellStyle name="Normal 5 2 2 2 3 2 2 2 2" xfId="7051"/>
    <cellStyle name="Normal 5 2 2 2 3 2 2 2 3" xfId="7052"/>
    <cellStyle name="Normal 5 2 2 2 3 2 2 3" xfId="7053"/>
    <cellStyle name="Normal 5 2 2 2 3 2 2 3 2" xfId="7054"/>
    <cellStyle name="Normal 5 2 2 2 3 2 2 4" xfId="7055"/>
    <cellStyle name="Normal 5 2 2 2 3 2 3" xfId="7056"/>
    <cellStyle name="Normal 5 2 2 2 3 2 3 2" xfId="7057"/>
    <cellStyle name="Normal 5 2 2 2 3 2 3 3" xfId="7058"/>
    <cellStyle name="Normal 5 2 2 2 3 2 4" xfId="7059"/>
    <cellStyle name="Normal 5 2 2 2 3 2 4 2" xfId="7060"/>
    <cellStyle name="Normal 5 2 2 2 3 2 5" xfId="7061"/>
    <cellStyle name="Normal 5 2 2 2 3 3" xfId="7062"/>
    <cellStyle name="Normal 5 2 2 2 3 3 2" xfId="7063"/>
    <cellStyle name="Normal 5 2 2 2 3 3 2 2" xfId="7064"/>
    <cellStyle name="Normal 5 2 2 2 3 3 2 2 2" xfId="7065"/>
    <cellStyle name="Normal 5 2 2 2 3 3 2 2 3" xfId="7066"/>
    <cellStyle name="Normal 5 2 2 2 3 3 2 3" xfId="7067"/>
    <cellStyle name="Normal 5 2 2 2 3 3 2 3 2" xfId="7068"/>
    <cellStyle name="Normal 5 2 2 2 3 3 2 4" xfId="7069"/>
    <cellStyle name="Normal 5 2 2 2 3 3 3" xfId="7070"/>
    <cellStyle name="Normal 5 2 2 2 3 3 3 2" xfId="7071"/>
    <cellStyle name="Normal 5 2 2 2 3 3 3 3" xfId="7072"/>
    <cellStyle name="Normal 5 2 2 2 3 3 4" xfId="7073"/>
    <cellStyle name="Normal 5 2 2 2 3 3 4 2" xfId="7074"/>
    <cellStyle name="Normal 5 2 2 2 3 3 5" xfId="7075"/>
    <cellStyle name="Normal 5 2 2 2 3 4" xfId="7076"/>
    <cellStyle name="Normal 5 2 2 2 3 4 2" xfId="7077"/>
    <cellStyle name="Normal 5 2 2 2 3 4 2 2" xfId="7078"/>
    <cellStyle name="Normal 5 2 2 2 3 4 2 3" xfId="7079"/>
    <cellStyle name="Normal 5 2 2 2 3 4 3" xfId="7080"/>
    <cellStyle name="Normal 5 2 2 2 3 4 3 2" xfId="7081"/>
    <cellStyle name="Normal 5 2 2 2 3 4 4" xfId="7082"/>
    <cellStyle name="Normal 5 2 2 2 3 5" xfId="7083"/>
    <cellStyle name="Normal 5 2 2 2 3 5 2" xfId="7084"/>
    <cellStyle name="Normal 5 2 2 2 3 5 2 2" xfId="7085"/>
    <cellStyle name="Normal 5 2 2 2 3 5 2 3" xfId="7086"/>
    <cellStyle name="Normal 5 2 2 2 3 5 3" xfId="7087"/>
    <cellStyle name="Normal 5 2 2 2 3 5 3 2" xfId="7088"/>
    <cellStyle name="Normal 5 2 2 2 3 5 4" xfId="7089"/>
    <cellStyle name="Normal 5 2 2 2 3 6" xfId="7090"/>
    <cellStyle name="Normal 5 2 2 2 3 6 2" xfId="7091"/>
    <cellStyle name="Normal 5 2 2 2 3 6 3" xfId="7092"/>
    <cellStyle name="Normal 5 2 2 2 3 7" xfId="7093"/>
    <cellStyle name="Normal 5 2 2 2 3 7 2" xfId="7094"/>
    <cellStyle name="Normal 5 2 2 2 3 8" xfId="7095"/>
    <cellStyle name="Normal 5 2 2 2 4" xfId="7096"/>
    <cellStyle name="Normal 5 2 2 2 4 2" xfId="7097"/>
    <cellStyle name="Normal 5 2 2 2 4 2 2" xfId="7098"/>
    <cellStyle name="Normal 5 2 2 2 4 2 2 2" xfId="7099"/>
    <cellStyle name="Normal 5 2 2 2 4 2 2 3" xfId="7100"/>
    <cellStyle name="Normal 5 2 2 2 4 2 3" xfId="7101"/>
    <cellStyle name="Normal 5 2 2 2 4 2 3 2" xfId="7102"/>
    <cellStyle name="Normal 5 2 2 2 4 2 4" xfId="7103"/>
    <cellStyle name="Normal 5 2 2 2 4 3" xfId="7104"/>
    <cellStyle name="Normal 5 2 2 2 4 3 2" xfId="7105"/>
    <cellStyle name="Normal 5 2 2 2 4 3 3" xfId="7106"/>
    <cellStyle name="Normal 5 2 2 2 4 4" xfId="7107"/>
    <cellStyle name="Normal 5 2 2 2 4 4 2" xfId="7108"/>
    <cellStyle name="Normal 5 2 2 2 4 5" xfId="7109"/>
    <cellStyle name="Normal 5 2 2 2 5" xfId="7110"/>
    <cellStyle name="Normal 5 2 2 2 5 2" xfId="7111"/>
    <cellStyle name="Normal 5 2 2 2 5 2 2" xfId="7112"/>
    <cellStyle name="Normal 5 2 2 2 5 2 2 2" xfId="7113"/>
    <cellStyle name="Normal 5 2 2 2 5 2 2 3" xfId="7114"/>
    <cellStyle name="Normal 5 2 2 2 5 2 3" xfId="7115"/>
    <cellStyle name="Normal 5 2 2 2 5 2 3 2" xfId="7116"/>
    <cellStyle name="Normal 5 2 2 2 5 2 4" xfId="7117"/>
    <cellStyle name="Normal 5 2 2 2 5 3" xfId="7118"/>
    <cellStyle name="Normal 5 2 2 2 5 3 2" xfId="7119"/>
    <cellStyle name="Normal 5 2 2 2 5 3 3" xfId="7120"/>
    <cellStyle name="Normal 5 2 2 2 5 4" xfId="7121"/>
    <cellStyle name="Normal 5 2 2 2 5 4 2" xfId="7122"/>
    <cellStyle name="Normal 5 2 2 2 5 5" xfId="7123"/>
    <cellStyle name="Normal 5 2 2 2 6" xfId="7124"/>
    <cellStyle name="Normal 5 2 2 2 6 2" xfId="7125"/>
    <cellStyle name="Normal 5 2 2 2 6 2 2" xfId="7126"/>
    <cellStyle name="Normal 5 2 2 2 6 2 3" xfId="7127"/>
    <cellStyle name="Normal 5 2 2 2 6 3" xfId="7128"/>
    <cellStyle name="Normal 5 2 2 2 6 3 2" xfId="7129"/>
    <cellStyle name="Normal 5 2 2 2 6 4" xfId="7130"/>
    <cellStyle name="Normal 5 2 2 2 7" xfId="7131"/>
    <cellStyle name="Normal 5 2 2 2 7 2" xfId="7132"/>
    <cellStyle name="Normal 5 2 2 2 7 2 2" xfId="7133"/>
    <cellStyle name="Normal 5 2 2 2 7 2 3" xfId="7134"/>
    <cellStyle name="Normal 5 2 2 2 7 3" xfId="7135"/>
    <cellStyle name="Normal 5 2 2 2 7 3 2" xfId="7136"/>
    <cellStyle name="Normal 5 2 2 2 7 4" xfId="7137"/>
    <cellStyle name="Normal 5 2 2 2 8" xfId="7138"/>
    <cellStyle name="Normal 5 2 2 2 8 2" xfId="7139"/>
    <cellStyle name="Normal 5 2 2 2 8 3" xfId="7140"/>
    <cellStyle name="Normal 5 2 2 2 9" xfId="7141"/>
    <cellStyle name="Normal 5 2 2 2 9 2" xfId="7142"/>
    <cellStyle name="Normal 5 2 2 3" xfId="7143"/>
    <cellStyle name="Normal 5 2 2 3 2" xfId="7144"/>
    <cellStyle name="Normal 5 2 2 3 2 2" xfId="7145"/>
    <cellStyle name="Normal 5 2 2 3 2 2 2" xfId="7146"/>
    <cellStyle name="Normal 5 2 2 3 2 2 2 2" xfId="7147"/>
    <cellStyle name="Normal 5 2 2 3 2 2 2 2 2" xfId="7148"/>
    <cellStyle name="Normal 5 2 2 3 2 2 2 2 3" xfId="7149"/>
    <cellStyle name="Normal 5 2 2 3 2 2 2 3" xfId="7150"/>
    <cellStyle name="Normal 5 2 2 3 2 2 2 3 2" xfId="7151"/>
    <cellStyle name="Normal 5 2 2 3 2 2 2 4" xfId="7152"/>
    <cellStyle name="Normal 5 2 2 3 2 2 3" xfId="7153"/>
    <cellStyle name="Normal 5 2 2 3 2 2 3 2" xfId="7154"/>
    <cellStyle name="Normal 5 2 2 3 2 2 3 3" xfId="7155"/>
    <cellStyle name="Normal 5 2 2 3 2 2 4" xfId="7156"/>
    <cellStyle name="Normal 5 2 2 3 2 2 4 2" xfId="7157"/>
    <cellStyle name="Normal 5 2 2 3 2 2 5" xfId="7158"/>
    <cellStyle name="Normal 5 2 2 3 2 3" xfId="7159"/>
    <cellStyle name="Normal 5 2 2 3 2 3 2" xfId="7160"/>
    <cellStyle name="Normal 5 2 2 3 2 3 2 2" xfId="7161"/>
    <cellStyle name="Normal 5 2 2 3 2 3 2 2 2" xfId="7162"/>
    <cellStyle name="Normal 5 2 2 3 2 3 2 2 3" xfId="7163"/>
    <cellStyle name="Normal 5 2 2 3 2 3 2 3" xfId="7164"/>
    <cellStyle name="Normal 5 2 2 3 2 3 2 3 2" xfId="7165"/>
    <cellStyle name="Normal 5 2 2 3 2 3 2 4" xfId="7166"/>
    <cellStyle name="Normal 5 2 2 3 2 3 3" xfId="7167"/>
    <cellStyle name="Normal 5 2 2 3 2 3 3 2" xfId="7168"/>
    <cellStyle name="Normal 5 2 2 3 2 3 3 3" xfId="7169"/>
    <cellStyle name="Normal 5 2 2 3 2 3 4" xfId="7170"/>
    <cellStyle name="Normal 5 2 2 3 2 3 4 2" xfId="7171"/>
    <cellStyle name="Normal 5 2 2 3 2 3 5" xfId="7172"/>
    <cellStyle name="Normal 5 2 2 3 2 4" xfId="7173"/>
    <cellStyle name="Normal 5 2 2 3 2 4 2" xfId="7174"/>
    <cellStyle name="Normal 5 2 2 3 2 4 2 2" xfId="7175"/>
    <cellStyle name="Normal 5 2 2 3 2 4 2 3" xfId="7176"/>
    <cellStyle name="Normal 5 2 2 3 2 4 3" xfId="7177"/>
    <cellStyle name="Normal 5 2 2 3 2 4 3 2" xfId="7178"/>
    <cellStyle name="Normal 5 2 2 3 2 4 4" xfId="7179"/>
    <cellStyle name="Normal 5 2 2 3 2 5" xfId="7180"/>
    <cellStyle name="Normal 5 2 2 3 2 5 2" xfId="7181"/>
    <cellStyle name="Normal 5 2 2 3 2 5 2 2" xfId="7182"/>
    <cellStyle name="Normal 5 2 2 3 2 5 2 3" xfId="7183"/>
    <cellStyle name="Normal 5 2 2 3 2 5 3" xfId="7184"/>
    <cellStyle name="Normal 5 2 2 3 2 5 3 2" xfId="7185"/>
    <cellStyle name="Normal 5 2 2 3 2 5 4" xfId="7186"/>
    <cellStyle name="Normal 5 2 2 3 2 6" xfId="7187"/>
    <cellStyle name="Normal 5 2 2 3 2 6 2" xfId="7188"/>
    <cellStyle name="Normal 5 2 2 3 2 6 3" xfId="7189"/>
    <cellStyle name="Normal 5 2 2 3 2 7" xfId="7190"/>
    <cellStyle name="Normal 5 2 2 3 2 7 2" xfId="7191"/>
    <cellStyle name="Normal 5 2 2 3 2 8" xfId="7192"/>
    <cellStyle name="Normal 5 2 2 3 3" xfId="7193"/>
    <cellStyle name="Normal 5 2 2 3 3 2" xfId="7194"/>
    <cellStyle name="Normal 5 2 2 3 3 2 2" xfId="7195"/>
    <cellStyle name="Normal 5 2 2 3 3 2 2 2" xfId="7196"/>
    <cellStyle name="Normal 5 2 2 3 3 2 2 3" xfId="7197"/>
    <cellStyle name="Normal 5 2 2 3 3 2 3" xfId="7198"/>
    <cellStyle name="Normal 5 2 2 3 3 2 3 2" xfId="7199"/>
    <cellStyle name="Normal 5 2 2 3 3 2 4" xfId="7200"/>
    <cellStyle name="Normal 5 2 2 3 3 3" xfId="7201"/>
    <cellStyle name="Normal 5 2 2 3 3 3 2" xfId="7202"/>
    <cellStyle name="Normal 5 2 2 3 3 3 3" xfId="7203"/>
    <cellStyle name="Normal 5 2 2 3 3 4" xfId="7204"/>
    <cellStyle name="Normal 5 2 2 3 3 4 2" xfId="7205"/>
    <cellStyle name="Normal 5 2 2 3 3 5" xfId="7206"/>
    <cellStyle name="Normal 5 2 2 3 4" xfId="7207"/>
    <cellStyle name="Normal 5 2 2 3 4 2" xfId="7208"/>
    <cellStyle name="Normal 5 2 2 3 4 2 2" xfId="7209"/>
    <cellStyle name="Normal 5 2 2 3 4 2 2 2" xfId="7210"/>
    <cellStyle name="Normal 5 2 2 3 4 2 2 3" xfId="7211"/>
    <cellStyle name="Normal 5 2 2 3 4 2 3" xfId="7212"/>
    <cellStyle name="Normal 5 2 2 3 4 2 3 2" xfId="7213"/>
    <cellStyle name="Normal 5 2 2 3 4 2 4" xfId="7214"/>
    <cellStyle name="Normal 5 2 2 3 4 3" xfId="7215"/>
    <cellStyle name="Normal 5 2 2 3 4 3 2" xfId="7216"/>
    <cellStyle name="Normal 5 2 2 3 4 3 3" xfId="7217"/>
    <cellStyle name="Normal 5 2 2 3 4 4" xfId="7218"/>
    <cellStyle name="Normal 5 2 2 3 4 4 2" xfId="7219"/>
    <cellStyle name="Normal 5 2 2 3 4 5" xfId="7220"/>
    <cellStyle name="Normal 5 2 2 3 5" xfId="7221"/>
    <cellStyle name="Normal 5 2 2 3 5 2" xfId="7222"/>
    <cellStyle name="Normal 5 2 2 3 5 2 2" xfId="7223"/>
    <cellStyle name="Normal 5 2 2 3 5 2 3" xfId="7224"/>
    <cellStyle name="Normal 5 2 2 3 5 3" xfId="7225"/>
    <cellStyle name="Normal 5 2 2 3 5 3 2" xfId="7226"/>
    <cellStyle name="Normal 5 2 2 3 5 4" xfId="7227"/>
    <cellStyle name="Normal 5 2 2 3 6" xfId="7228"/>
    <cellStyle name="Normal 5 2 2 3 6 2" xfId="7229"/>
    <cellStyle name="Normal 5 2 2 3 6 2 2" xfId="7230"/>
    <cellStyle name="Normal 5 2 2 3 6 2 3" xfId="7231"/>
    <cellStyle name="Normal 5 2 2 3 6 3" xfId="7232"/>
    <cellStyle name="Normal 5 2 2 3 6 3 2" xfId="7233"/>
    <cellStyle name="Normal 5 2 2 3 6 4" xfId="7234"/>
    <cellStyle name="Normal 5 2 2 3 7" xfId="7235"/>
    <cellStyle name="Normal 5 2 2 3 7 2" xfId="7236"/>
    <cellStyle name="Normal 5 2 2 3 7 3" xfId="7237"/>
    <cellStyle name="Normal 5 2 2 3 8" xfId="7238"/>
    <cellStyle name="Normal 5 2 2 3 8 2" xfId="7239"/>
    <cellStyle name="Normal 5 2 2 3 9" xfId="7240"/>
    <cellStyle name="Normal 5 2 2 4" xfId="7241"/>
    <cellStyle name="Normal 5 2 2 4 2" xfId="7242"/>
    <cellStyle name="Normal 5 2 2 4 2 2" xfId="7243"/>
    <cellStyle name="Normal 5 2 2 4 2 2 2" xfId="7244"/>
    <cellStyle name="Normal 5 2 2 4 2 2 2 2" xfId="7245"/>
    <cellStyle name="Normal 5 2 2 4 2 2 2 2 2" xfId="7246"/>
    <cellStyle name="Normal 5 2 2 4 2 2 2 2 3" xfId="7247"/>
    <cellStyle name="Normal 5 2 2 4 2 2 2 3" xfId="7248"/>
    <cellStyle name="Normal 5 2 2 4 2 2 2 3 2" xfId="7249"/>
    <cellStyle name="Normal 5 2 2 4 2 2 2 4" xfId="7250"/>
    <cellStyle name="Normal 5 2 2 4 2 2 3" xfId="7251"/>
    <cellStyle name="Normal 5 2 2 4 2 2 3 2" xfId="7252"/>
    <cellStyle name="Normal 5 2 2 4 2 2 3 3" xfId="7253"/>
    <cellStyle name="Normal 5 2 2 4 2 2 4" xfId="7254"/>
    <cellStyle name="Normal 5 2 2 4 2 2 4 2" xfId="7255"/>
    <cellStyle name="Normal 5 2 2 4 2 2 5" xfId="7256"/>
    <cellStyle name="Normal 5 2 2 4 2 3" xfId="7257"/>
    <cellStyle name="Normal 5 2 2 4 2 3 2" xfId="7258"/>
    <cellStyle name="Normal 5 2 2 4 2 3 2 2" xfId="7259"/>
    <cellStyle name="Normal 5 2 2 4 2 3 2 2 2" xfId="7260"/>
    <cellStyle name="Normal 5 2 2 4 2 3 2 2 3" xfId="7261"/>
    <cellStyle name="Normal 5 2 2 4 2 3 2 3" xfId="7262"/>
    <cellStyle name="Normal 5 2 2 4 2 3 2 3 2" xfId="7263"/>
    <cellStyle name="Normal 5 2 2 4 2 3 2 4" xfId="7264"/>
    <cellStyle name="Normal 5 2 2 4 2 3 3" xfId="7265"/>
    <cellStyle name="Normal 5 2 2 4 2 3 3 2" xfId="7266"/>
    <cellStyle name="Normal 5 2 2 4 2 3 3 3" xfId="7267"/>
    <cellStyle name="Normal 5 2 2 4 2 3 4" xfId="7268"/>
    <cellStyle name="Normal 5 2 2 4 2 3 4 2" xfId="7269"/>
    <cellStyle name="Normal 5 2 2 4 2 3 5" xfId="7270"/>
    <cellStyle name="Normal 5 2 2 4 2 4" xfId="7271"/>
    <cellStyle name="Normal 5 2 2 4 2 4 2" xfId="7272"/>
    <cellStyle name="Normal 5 2 2 4 2 4 2 2" xfId="7273"/>
    <cellStyle name="Normal 5 2 2 4 2 4 2 3" xfId="7274"/>
    <cellStyle name="Normal 5 2 2 4 2 4 3" xfId="7275"/>
    <cellStyle name="Normal 5 2 2 4 2 4 3 2" xfId="7276"/>
    <cellStyle name="Normal 5 2 2 4 2 4 4" xfId="7277"/>
    <cellStyle name="Normal 5 2 2 4 2 5" xfId="7278"/>
    <cellStyle name="Normal 5 2 2 4 2 5 2" xfId="7279"/>
    <cellStyle name="Normal 5 2 2 4 2 5 2 2" xfId="7280"/>
    <cellStyle name="Normal 5 2 2 4 2 5 2 3" xfId="7281"/>
    <cellStyle name="Normal 5 2 2 4 2 5 3" xfId="7282"/>
    <cellStyle name="Normal 5 2 2 4 2 5 3 2" xfId="7283"/>
    <cellStyle name="Normal 5 2 2 4 2 5 4" xfId="7284"/>
    <cellStyle name="Normal 5 2 2 4 2 6" xfId="7285"/>
    <cellStyle name="Normal 5 2 2 4 2 6 2" xfId="7286"/>
    <cellStyle name="Normal 5 2 2 4 2 6 3" xfId="7287"/>
    <cellStyle name="Normal 5 2 2 4 2 7" xfId="7288"/>
    <cellStyle name="Normal 5 2 2 4 2 7 2" xfId="7289"/>
    <cellStyle name="Normal 5 2 2 4 2 8" xfId="7290"/>
    <cellStyle name="Normal 5 2 2 4 3" xfId="7291"/>
    <cellStyle name="Normal 5 2 2 4 3 2" xfId="7292"/>
    <cellStyle name="Normal 5 2 2 4 3 2 2" xfId="7293"/>
    <cellStyle name="Normal 5 2 2 4 3 2 2 2" xfId="7294"/>
    <cellStyle name="Normal 5 2 2 4 3 2 2 3" xfId="7295"/>
    <cellStyle name="Normal 5 2 2 4 3 2 3" xfId="7296"/>
    <cellStyle name="Normal 5 2 2 4 3 2 3 2" xfId="7297"/>
    <cellStyle name="Normal 5 2 2 4 3 2 4" xfId="7298"/>
    <cellStyle name="Normal 5 2 2 4 3 3" xfId="7299"/>
    <cellStyle name="Normal 5 2 2 4 3 3 2" xfId="7300"/>
    <cellStyle name="Normal 5 2 2 4 3 3 3" xfId="7301"/>
    <cellStyle name="Normal 5 2 2 4 3 4" xfId="7302"/>
    <cellStyle name="Normal 5 2 2 4 3 4 2" xfId="7303"/>
    <cellStyle name="Normal 5 2 2 4 3 5" xfId="7304"/>
    <cellStyle name="Normal 5 2 2 4 4" xfId="7305"/>
    <cellStyle name="Normal 5 2 2 4 4 2" xfId="7306"/>
    <cellStyle name="Normal 5 2 2 4 4 2 2" xfId="7307"/>
    <cellStyle name="Normal 5 2 2 4 4 2 2 2" xfId="7308"/>
    <cellStyle name="Normal 5 2 2 4 4 2 2 3" xfId="7309"/>
    <cellStyle name="Normal 5 2 2 4 4 2 3" xfId="7310"/>
    <cellStyle name="Normal 5 2 2 4 4 2 3 2" xfId="7311"/>
    <cellStyle name="Normal 5 2 2 4 4 2 4" xfId="7312"/>
    <cellStyle name="Normal 5 2 2 4 4 3" xfId="7313"/>
    <cellStyle name="Normal 5 2 2 4 4 3 2" xfId="7314"/>
    <cellStyle name="Normal 5 2 2 4 4 3 3" xfId="7315"/>
    <cellStyle name="Normal 5 2 2 4 4 4" xfId="7316"/>
    <cellStyle name="Normal 5 2 2 4 4 4 2" xfId="7317"/>
    <cellStyle name="Normal 5 2 2 4 4 5" xfId="7318"/>
    <cellStyle name="Normal 5 2 2 4 5" xfId="7319"/>
    <cellStyle name="Normal 5 2 2 4 5 2" xfId="7320"/>
    <cellStyle name="Normal 5 2 2 4 5 2 2" xfId="7321"/>
    <cellStyle name="Normal 5 2 2 4 5 2 3" xfId="7322"/>
    <cellStyle name="Normal 5 2 2 4 5 3" xfId="7323"/>
    <cellStyle name="Normal 5 2 2 4 5 3 2" xfId="7324"/>
    <cellStyle name="Normal 5 2 2 4 5 4" xfId="7325"/>
    <cellStyle name="Normal 5 2 2 4 6" xfId="7326"/>
    <cellStyle name="Normal 5 2 2 4 6 2" xfId="7327"/>
    <cellStyle name="Normal 5 2 2 4 6 2 2" xfId="7328"/>
    <cellStyle name="Normal 5 2 2 4 6 2 3" xfId="7329"/>
    <cellStyle name="Normal 5 2 2 4 6 3" xfId="7330"/>
    <cellStyle name="Normal 5 2 2 4 6 3 2" xfId="7331"/>
    <cellStyle name="Normal 5 2 2 4 6 4" xfId="7332"/>
    <cellStyle name="Normal 5 2 2 4 7" xfId="7333"/>
    <cellStyle name="Normal 5 2 2 4 7 2" xfId="7334"/>
    <cellStyle name="Normal 5 2 2 4 7 3" xfId="7335"/>
    <cellStyle name="Normal 5 2 2 4 8" xfId="7336"/>
    <cellStyle name="Normal 5 2 2 4 8 2" xfId="7337"/>
    <cellStyle name="Normal 5 2 2 4 9" xfId="7338"/>
    <cellStyle name="Normal 5 2 2 5" xfId="7339"/>
    <cellStyle name="Normal 5 2 2 5 2" xfId="7340"/>
    <cellStyle name="Normal 5 2 2 5 2 2" xfId="7341"/>
    <cellStyle name="Normal 5 2 2 5 2 2 2" xfId="7342"/>
    <cellStyle name="Normal 5 2 2 5 2 2 2 2" xfId="7343"/>
    <cellStyle name="Normal 5 2 2 5 2 2 2 3" xfId="7344"/>
    <cellStyle name="Normal 5 2 2 5 2 2 3" xfId="7345"/>
    <cellStyle name="Normal 5 2 2 5 2 2 3 2" xfId="7346"/>
    <cellStyle name="Normal 5 2 2 5 2 2 4" xfId="7347"/>
    <cellStyle name="Normal 5 2 2 5 2 3" xfId="7348"/>
    <cellStyle name="Normal 5 2 2 5 2 3 2" xfId="7349"/>
    <cellStyle name="Normal 5 2 2 5 2 3 3" xfId="7350"/>
    <cellStyle name="Normal 5 2 2 5 2 4" xfId="7351"/>
    <cellStyle name="Normal 5 2 2 5 2 4 2" xfId="7352"/>
    <cellStyle name="Normal 5 2 2 5 2 5" xfId="7353"/>
    <cellStyle name="Normal 5 2 2 5 3" xfId="7354"/>
    <cellStyle name="Normal 5 2 2 5 3 2" xfId="7355"/>
    <cellStyle name="Normal 5 2 2 5 3 2 2" xfId="7356"/>
    <cellStyle name="Normal 5 2 2 5 3 2 2 2" xfId="7357"/>
    <cellStyle name="Normal 5 2 2 5 3 2 2 3" xfId="7358"/>
    <cellStyle name="Normal 5 2 2 5 3 2 3" xfId="7359"/>
    <cellStyle name="Normal 5 2 2 5 3 2 3 2" xfId="7360"/>
    <cellStyle name="Normal 5 2 2 5 3 2 4" xfId="7361"/>
    <cellStyle name="Normal 5 2 2 5 3 3" xfId="7362"/>
    <cellStyle name="Normal 5 2 2 5 3 3 2" xfId="7363"/>
    <cellStyle name="Normal 5 2 2 5 3 3 3" xfId="7364"/>
    <cellStyle name="Normal 5 2 2 5 3 4" xfId="7365"/>
    <cellStyle name="Normal 5 2 2 5 3 4 2" xfId="7366"/>
    <cellStyle name="Normal 5 2 2 5 3 5" xfId="7367"/>
    <cellStyle name="Normal 5 2 2 5 4" xfId="7368"/>
    <cellStyle name="Normal 5 2 2 5 4 2" xfId="7369"/>
    <cellStyle name="Normal 5 2 2 5 4 2 2" xfId="7370"/>
    <cellStyle name="Normal 5 2 2 5 4 2 3" xfId="7371"/>
    <cellStyle name="Normal 5 2 2 5 4 3" xfId="7372"/>
    <cellStyle name="Normal 5 2 2 5 4 3 2" xfId="7373"/>
    <cellStyle name="Normal 5 2 2 5 4 4" xfId="7374"/>
    <cellStyle name="Normal 5 2 2 5 5" xfId="7375"/>
    <cellStyle name="Normal 5 2 2 5 5 2" xfId="7376"/>
    <cellStyle name="Normal 5 2 2 5 5 2 2" xfId="7377"/>
    <cellStyle name="Normal 5 2 2 5 5 2 3" xfId="7378"/>
    <cellStyle name="Normal 5 2 2 5 5 3" xfId="7379"/>
    <cellStyle name="Normal 5 2 2 5 5 3 2" xfId="7380"/>
    <cellStyle name="Normal 5 2 2 5 5 4" xfId="7381"/>
    <cellStyle name="Normal 5 2 2 5 6" xfId="7382"/>
    <cellStyle name="Normal 5 2 2 5 6 2" xfId="7383"/>
    <cellStyle name="Normal 5 2 2 5 6 3" xfId="7384"/>
    <cellStyle name="Normal 5 2 2 5 7" xfId="7385"/>
    <cellStyle name="Normal 5 2 2 5 7 2" xfId="7386"/>
    <cellStyle name="Normal 5 2 2 5 8" xfId="7387"/>
    <cellStyle name="Normal 5 2 2 6" xfId="7388"/>
    <cellStyle name="Normal 5 2 2 6 2" xfId="7389"/>
    <cellStyle name="Normal 5 2 2 6 2 2" xfId="7390"/>
    <cellStyle name="Normal 5 2 2 6 2 2 2" xfId="7391"/>
    <cellStyle name="Normal 5 2 2 6 2 2 3" xfId="7392"/>
    <cellStyle name="Normal 5 2 2 6 2 3" xfId="7393"/>
    <cellStyle name="Normal 5 2 2 6 2 3 2" xfId="7394"/>
    <cellStyle name="Normal 5 2 2 6 2 4" xfId="7395"/>
    <cellStyle name="Normal 5 2 2 6 3" xfId="7396"/>
    <cellStyle name="Normal 5 2 2 6 3 2" xfId="7397"/>
    <cellStyle name="Normal 5 2 2 6 3 3" xfId="7398"/>
    <cellStyle name="Normal 5 2 2 6 4" xfId="7399"/>
    <cellStyle name="Normal 5 2 2 6 4 2" xfId="7400"/>
    <cellStyle name="Normal 5 2 2 6 5" xfId="7401"/>
    <cellStyle name="Normal 5 2 2 7" xfId="7402"/>
    <cellStyle name="Normal 5 2 2 7 2" xfId="7403"/>
    <cellStyle name="Normal 5 2 2 7 2 2" xfId="7404"/>
    <cellStyle name="Normal 5 2 2 7 2 2 2" xfId="7405"/>
    <cellStyle name="Normal 5 2 2 7 2 2 3" xfId="7406"/>
    <cellStyle name="Normal 5 2 2 7 2 3" xfId="7407"/>
    <cellStyle name="Normal 5 2 2 7 2 3 2" xfId="7408"/>
    <cellStyle name="Normal 5 2 2 7 2 4" xfId="7409"/>
    <cellStyle name="Normal 5 2 2 7 3" xfId="7410"/>
    <cellStyle name="Normal 5 2 2 7 3 2" xfId="7411"/>
    <cellStyle name="Normal 5 2 2 7 3 3" xfId="7412"/>
    <cellStyle name="Normal 5 2 2 7 4" xfId="7413"/>
    <cellStyle name="Normal 5 2 2 7 4 2" xfId="7414"/>
    <cellStyle name="Normal 5 2 2 7 5" xfId="7415"/>
    <cellStyle name="Normal 5 2 2 8" xfId="7416"/>
    <cellStyle name="Normal 5 2 2 8 2" xfId="7417"/>
    <cellStyle name="Normal 5 2 2 8 2 2" xfId="7418"/>
    <cellStyle name="Normal 5 2 2 8 2 3" xfId="7419"/>
    <cellStyle name="Normal 5 2 2 8 3" xfId="7420"/>
    <cellStyle name="Normal 5 2 2 8 3 2" xfId="7421"/>
    <cellStyle name="Normal 5 2 2 8 4" xfId="7422"/>
    <cellStyle name="Normal 5 2 2 9" xfId="7423"/>
    <cellStyle name="Normal 5 2 2 9 2" xfId="7424"/>
    <cellStyle name="Normal 5 2 2 9 2 2" xfId="7425"/>
    <cellStyle name="Normal 5 2 2 9 2 3" xfId="7426"/>
    <cellStyle name="Normal 5 2 2 9 3" xfId="7427"/>
    <cellStyle name="Normal 5 2 2 9 3 2" xfId="7428"/>
    <cellStyle name="Normal 5 2 2 9 4" xfId="7429"/>
    <cellStyle name="Normal 5 2 3" xfId="7430"/>
    <cellStyle name="Normal 5 2 3 10" xfId="7431"/>
    <cellStyle name="Normal 5 2 3 10 2" xfId="7432"/>
    <cellStyle name="Normal 5 2 3 11" xfId="7433"/>
    <cellStyle name="Normal 5 2 3 2" xfId="7434"/>
    <cellStyle name="Normal 5 2 3 2 2" xfId="7435"/>
    <cellStyle name="Normal 5 2 3 2 2 2" xfId="7436"/>
    <cellStyle name="Normal 5 2 3 2 2 2 2" xfId="7437"/>
    <cellStyle name="Normal 5 2 3 2 2 2 2 2" xfId="7438"/>
    <cellStyle name="Normal 5 2 3 2 2 2 2 2 2" xfId="7439"/>
    <cellStyle name="Normal 5 2 3 2 2 2 2 2 3" xfId="7440"/>
    <cellStyle name="Normal 5 2 3 2 2 2 2 3" xfId="7441"/>
    <cellStyle name="Normal 5 2 3 2 2 2 2 3 2" xfId="7442"/>
    <cellStyle name="Normal 5 2 3 2 2 2 2 4" xfId="7443"/>
    <cellStyle name="Normal 5 2 3 2 2 2 3" xfId="7444"/>
    <cellStyle name="Normal 5 2 3 2 2 2 3 2" xfId="7445"/>
    <cellStyle name="Normal 5 2 3 2 2 2 3 3" xfId="7446"/>
    <cellStyle name="Normal 5 2 3 2 2 2 4" xfId="7447"/>
    <cellStyle name="Normal 5 2 3 2 2 2 4 2" xfId="7448"/>
    <cellStyle name="Normal 5 2 3 2 2 2 5" xfId="7449"/>
    <cellStyle name="Normal 5 2 3 2 2 3" xfId="7450"/>
    <cellStyle name="Normal 5 2 3 2 2 3 2" xfId="7451"/>
    <cellStyle name="Normal 5 2 3 2 2 3 2 2" xfId="7452"/>
    <cellStyle name="Normal 5 2 3 2 2 3 2 2 2" xfId="7453"/>
    <cellStyle name="Normal 5 2 3 2 2 3 2 2 3" xfId="7454"/>
    <cellStyle name="Normal 5 2 3 2 2 3 2 3" xfId="7455"/>
    <cellStyle name="Normal 5 2 3 2 2 3 2 3 2" xfId="7456"/>
    <cellStyle name="Normal 5 2 3 2 2 3 2 4" xfId="7457"/>
    <cellStyle name="Normal 5 2 3 2 2 3 3" xfId="7458"/>
    <cellStyle name="Normal 5 2 3 2 2 3 3 2" xfId="7459"/>
    <cellStyle name="Normal 5 2 3 2 2 3 3 3" xfId="7460"/>
    <cellStyle name="Normal 5 2 3 2 2 3 4" xfId="7461"/>
    <cellStyle name="Normal 5 2 3 2 2 3 4 2" xfId="7462"/>
    <cellStyle name="Normal 5 2 3 2 2 3 5" xfId="7463"/>
    <cellStyle name="Normal 5 2 3 2 2 4" xfId="7464"/>
    <cellStyle name="Normal 5 2 3 2 2 4 2" xfId="7465"/>
    <cellStyle name="Normal 5 2 3 2 2 4 2 2" xfId="7466"/>
    <cellStyle name="Normal 5 2 3 2 2 4 2 3" xfId="7467"/>
    <cellStyle name="Normal 5 2 3 2 2 4 3" xfId="7468"/>
    <cellStyle name="Normal 5 2 3 2 2 4 3 2" xfId="7469"/>
    <cellStyle name="Normal 5 2 3 2 2 4 4" xfId="7470"/>
    <cellStyle name="Normal 5 2 3 2 2 5" xfId="7471"/>
    <cellStyle name="Normal 5 2 3 2 2 5 2" xfId="7472"/>
    <cellStyle name="Normal 5 2 3 2 2 5 2 2" xfId="7473"/>
    <cellStyle name="Normal 5 2 3 2 2 5 2 3" xfId="7474"/>
    <cellStyle name="Normal 5 2 3 2 2 5 3" xfId="7475"/>
    <cellStyle name="Normal 5 2 3 2 2 5 3 2" xfId="7476"/>
    <cellStyle name="Normal 5 2 3 2 2 5 4" xfId="7477"/>
    <cellStyle name="Normal 5 2 3 2 2 6" xfId="7478"/>
    <cellStyle name="Normal 5 2 3 2 2 6 2" xfId="7479"/>
    <cellStyle name="Normal 5 2 3 2 2 6 3" xfId="7480"/>
    <cellStyle name="Normal 5 2 3 2 2 7" xfId="7481"/>
    <cellStyle name="Normal 5 2 3 2 2 7 2" xfId="7482"/>
    <cellStyle name="Normal 5 2 3 2 2 8" xfId="7483"/>
    <cellStyle name="Normal 5 2 3 2 3" xfId="7484"/>
    <cellStyle name="Normal 5 2 3 2 3 2" xfId="7485"/>
    <cellStyle name="Normal 5 2 3 2 3 2 2" xfId="7486"/>
    <cellStyle name="Normal 5 2 3 2 3 2 2 2" xfId="7487"/>
    <cellStyle name="Normal 5 2 3 2 3 2 2 3" xfId="7488"/>
    <cellStyle name="Normal 5 2 3 2 3 2 3" xfId="7489"/>
    <cellStyle name="Normal 5 2 3 2 3 2 3 2" xfId="7490"/>
    <cellStyle name="Normal 5 2 3 2 3 2 4" xfId="7491"/>
    <cellStyle name="Normal 5 2 3 2 3 3" xfId="7492"/>
    <cellStyle name="Normal 5 2 3 2 3 3 2" xfId="7493"/>
    <cellStyle name="Normal 5 2 3 2 3 3 3" xfId="7494"/>
    <cellStyle name="Normal 5 2 3 2 3 4" xfId="7495"/>
    <cellStyle name="Normal 5 2 3 2 3 4 2" xfId="7496"/>
    <cellStyle name="Normal 5 2 3 2 3 5" xfId="7497"/>
    <cellStyle name="Normal 5 2 3 2 4" xfId="7498"/>
    <cellStyle name="Normal 5 2 3 2 4 2" xfId="7499"/>
    <cellStyle name="Normal 5 2 3 2 4 2 2" xfId="7500"/>
    <cellStyle name="Normal 5 2 3 2 4 2 2 2" xfId="7501"/>
    <cellStyle name="Normal 5 2 3 2 4 2 2 3" xfId="7502"/>
    <cellStyle name="Normal 5 2 3 2 4 2 3" xfId="7503"/>
    <cellStyle name="Normal 5 2 3 2 4 2 3 2" xfId="7504"/>
    <cellStyle name="Normal 5 2 3 2 4 2 4" xfId="7505"/>
    <cellStyle name="Normal 5 2 3 2 4 3" xfId="7506"/>
    <cellStyle name="Normal 5 2 3 2 4 3 2" xfId="7507"/>
    <cellStyle name="Normal 5 2 3 2 4 3 3" xfId="7508"/>
    <cellStyle name="Normal 5 2 3 2 4 4" xfId="7509"/>
    <cellStyle name="Normal 5 2 3 2 4 4 2" xfId="7510"/>
    <cellStyle name="Normal 5 2 3 2 4 5" xfId="7511"/>
    <cellStyle name="Normal 5 2 3 2 5" xfId="7512"/>
    <cellStyle name="Normal 5 2 3 2 5 2" xfId="7513"/>
    <cellStyle name="Normal 5 2 3 2 5 2 2" xfId="7514"/>
    <cellStyle name="Normal 5 2 3 2 5 2 3" xfId="7515"/>
    <cellStyle name="Normal 5 2 3 2 5 3" xfId="7516"/>
    <cellStyle name="Normal 5 2 3 2 5 3 2" xfId="7517"/>
    <cellStyle name="Normal 5 2 3 2 5 4" xfId="7518"/>
    <cellStyle name="Normal 5 2 3 2 6" xfId="7519"/>
    <cellStyle name="Normal 5 2 3 2 6 2" xfId="7520"/>
    <cellStyle name="Normal 5 2 3 2 6 2 2" xfId="7521"/>
    <cellStyle name="Normal 5 2 3 2 6 2 3" xfId="7522"/>
    <cellStyle name="Normal 5 2 3 2 6 3" xfId="7523"/>
    <cellStyle name="Normal 5 2 3 2 6 3 2" xfId="7524"/>
    <cellStyle name="Normal 5 2 3 2 6 4" xfId="7525"/>
    <cellStyle name="Normal 5 2 3 2 7" xfId="7526"/>
    <cellStyle name="Normal 5 2 3 2 7 2" xfId="7527"/>
    <cellStyle name="Normal 5 2 3 2 7 3" xfId="7528"/>
    <cellStyle name="Normal 5 2 3 2 8" xfId="7529"/>
    <cellStyle name="Normal 5 2 3 2 8 2" xfId="7530"/>
    <cellStyle name="Normal 5 2 3 2 9" xfId="7531"/>
    <cellStyle name="Normal 5 2 3 3" xfId="7532"/>
    <cellStyle name="Normal 5 2 3 3 2" xfId="7533"/>
    <cellStyle name="Normal 5 2 3 3 2 2" xfId="7534"/>
    <cellStyle name="Normal 5 2 3 3 2 2 2" xfId="7535"/>
    <cellStyle name="Normal 5 2 3 3 2 2 2 2" xfId="7536"/>
    <cellStyle name="Normal 5 2 3 3 2 2 2 2 2" xfId="7537"/>
    <cellStyle name="Normal 5 2 3 3 2 2 2 2 3" xfId="7538"/>
    <cellStyle name="Normal 5 2 3 3 2 2 2 3" xfId="7539"/>
    <cellStyle name="Normal 5 2 3 3 2 2 2 3 2" xfId="7540"/>
    <cellStyle name="Normal 5 2 3 3 2 2 2 4" xfId="7541"/>
    <cellStyle name="Normal 5 2 3 3 2 2 3" xfId="7542"/>
    <cellStyle name="Normal 5 2 3 3 2 2 3 2" xfId="7543"/>
    <cellStyle name="Normal 5 2 3 3 2 2 3 3" xfId="7544"/>
    <cellStyle name="Normal 5 2 3 3 2 2 4" xfId="7545"/>
    <cellStyle name="Normal 5 2 3 3 2 2 4 2" xfId="7546"/>
    <cellStyle name="Normal 5 2 3 3 2 2 5" xfId="7547"/>
    <cellStyle name="Normal 5 2 3 3 2 3" xfId="7548"/>
    <cellStyle name="Normal 5 2 3 3 2 3 2" xfId="7549"/>
    <cellStyle name="Normal 5 2 3 3 2 3 2 2" xfId="7550"/>
    <cellStyle name="Normal 5 2 3 3 2 3 2 2 2" xfId="7551"/>
    <cellStyle name="Normal 5 2 3 3 2 3 2 2 3" xfId="7552"/>
    <cellStyle name="Normal 5 2 3 3 2 3 2 3" xfId="7553"/>
    <cellStyle name="Normal 5 2 3 3 2 3 2 3 2" xfId="7554"/>
    <cellStyle name="Normal 5 2 3 3 2 3 2 4" xfId="7555"/>
    <cellStyle name="Normal 5 2 3 3 2 3 3" xfId="7556"/>
    <cellStyle name="Normal 5 2 3 3 2 3 3 2" xfId="7557"/>
    <cellStyle name="Normal 5 2 3 3 2 3 3 3" xfId="7558"/>
    <cellStyle name="Normal 5 2 3 3 2 3 4" xfId="7559"/>
    <cellStyle name="Normal 5 2 3 3 2 3 4 2" xfId="7560"/>
    <cellStyle name="Normal 5 2 3 3 2 3 5" xfId="7561"/>
    <cellStyle name="Normal 5 2 3 3 2 4" xfId="7562"/>
    <cellStyle name="Normal 5 2 3 3 2 4 2" xfId="7563"/>
    <cellStyle name="Normal 5 2 3 3 2 4 2 2" xfId="7564"/>
    <cellStyle name="Normal 5 2 3 3 2 4 2 3" xfId="7565"/>
    <cellStyle name="Normal 5 2 3 3 2 4 3" xfId="7566"/>
    <cellStyle name="Normal 5 2 3 3 2 4 3 2" xfId="7567"/>
    <cellStyle name="Normal 5 2 3 3 2 4 4" xfId="7568"/>
    <cellStyle name="Normal 5 2 3 3 2 5" xfId="7569"/>
    <cellStyle name="Normal 5 2 3 3 2 5 2" xfId="7570"/>
    <cellStyle name="Normal 5 2 3 3 2 5 2 2" xfId="7571"/>
    <cellStyle name="Normal 5 2 3 3 2 5 2 3" xfId="7572"/>
    <cellStyle name="Normal 5 2 3 3 2 5 3" xfId="7573"/>
    <cellStyle name="Normal 5 2 3 3 2 5 3 2" xfId="7574"/>
    <cellStyle name="Normal 5 2 3 3 2 5 4" xfId="7575"/>
    <cellStyle name="Normal 5 2 3 3 2 6" xfId="7576"/>
    <cellStyle name="Normal 5 2 3 3 2 6 2" xfId="7577"/>
    <cellStyle name="Normal 5 2 3 3 2 6 3" xfId="7578"/>
    <cellStyle name="Normal 5 2 3 3 2 7" xfId="7579"/>
    <cellStyle name="Normal 5 2 3 3 2 7 2" xfId="7580"/>
    <cellStyle name="Normal 5 2 3 3 2 8" xfId="7581"/>
    <cellStyle name="Normal 5 2 3 3 3" xfId="7582"/>
    <cellStyle name="Normal 5 2 3 3 3 2" xfId="7583"/>
    <cellStyle name="Normal 5 2 3 3 3 2 2" xfId="7584"/>
    <cellStyle name="Normal 5 2 3 3 3 2 2 2" xfId="7585"/>
    <cellStyle name="Normal 5 2 3 3 3 2 2 3" xfId="7586"/>
    <cellStyle name="Normal 5 2 3 3 3 2 3" xfId="7587"/>
    <cellStyle name="Normal 5 2 3 3 3 2 3 2" xfId="7588"/>
    <cellStyle name="Normal 5 2 3 3 3 2 4" xfId="7589"/>
    <cellStyle name="Normal 5 2 3 3 3 3" xfId="7590"/>
    <cellStyle name="Normal 5 2 3 3 3 3 2" xfId="7591"/>
    <cellStyle name="Normal 5 2 3 3 3 3 3" xfId="7592"/>
    <cellStyle name="Normal 5 2 3 3 3 4" xfId="7593"/>
    <cellStyle name="Normal 5 2 3 3 3 4 2" xfId="7594"/>
    <cellStyle name="Normal 5 2 3 3 3 5" xfId="7595"/>
    <cellStyle name="Normal 5 2 3 3 4" xfId="7596"/>
    <cellStyle name="Normal 5 2 3 3 4 2" xfId="7597"/>
    <cellStyle name="Normal 5 2 3 3 4 2 2" xfId="7598"/>
    <cellStyle name="Normal 5 2 3 3 4 2 2 2" xfId="7599"/>
    <cellStyle name="Normal 5 2 3 3 4 2 2 3" xfId="7600"/>
    <cellStyle name="Normal 5 2 3 3 4 2 3" xfId="7601"/>
    <cellStyle name="Normal 5 2 3 3 4 2 3 2" xfId="7602"/>
    <cellStyle name="Normal 5 2 3 3 4 2 4" xfId="7603"/>
    <cellStyle name="Normal 5 2 3 3 4 3" xfId="7604"/>
    <cellStyle name="Normal 5 2 3 3 4 3 2" xfId="7605"/>
    <cellStyle name="Normal 5 2 3 3 4 3 3" xfId="7606"/>
    <cellStyle name="Normal 5 2 3 3 4 4" xfId="7607"/>
    <cellStyle name="Normal 5 2 3 3 4 4 2" xfId="7608"/>
    <cellStyle name="Normal 5 2 3 3 4 5" xfId="7609"/>
    <cellStyle name="Normal 5 2 3 3 5" xfId="7610"/>
    <cellStyle name="Normal 5 2 3 3 5 2" xfId="7611"/>
    <cellStyle name="Normal 5 2 3 3 5 2 2" xfId="7612"/>
    <cellStyle name="Normal 5 2 3 3 5 2 3" xfId="7613"/>
    <cellStyle name="Normal 5 2 3 3 5 3" xfId="7614"/>
    <cellStyle name="Normal 5 2 3 3 5 3 2" xfId="7615"/>
    <cellStyle name="Normal 5 2 3 3 5 4" xfId="7616"/>
    <cellStyle name="Normal 5 2 3 3 6" xfId="7617"/>
    <cellStyle name="Normal 5 2 3 3 6 2" xfId="7618"/>
    <cellStyle name="Normal 5 2 3 3 6 2 2" xfId="7619"/>
    <cellStyle name="Normal 5 2 3 3 6 2 3" xfId="7620"/>
    <cellStyle name="Normal 5 2 3 3 6 3" xfId="7621"/>
    <cellStyle name="Normal 5 2 3 3 6 3 2" xfId="7622"/>
    <cellStyle name="Normal 5 2 3 3 6 4" xfId="7623"/>
    <cellStyle name="Normal 5 2 3 3 7" xfId="7624"/>
    <cellStyle name="Normal 5 2 3 3 7 2" xfId="7625"/>
    <cellStyle name="Normal 5 2 3 3 7 3" xfId="7626"/>
    <cellStyle name="Normal 5 2 3 3 8" xfId="7627"/>
    <cellStyle name="Normal 5 2 3 3 8 2" xfId="7628"/>
    <cellStyle name="Normal 5 2 3 3 9" xfId="7629"/>
    <cellStyle name="Normal 5 2 3 4" xfId="7630"/>
    <cellStyle name="Normal 5 2 3 4 2" xfId="7631"/>
    <cellStyle name="Normal 5 2 3 4 2 2" xfId="7632"/>
    <cellStyle name="Normal 5 2 3 4 2 2 2" xfId="7633"/>
    <cellStyle name="Normal 5 2 3 4 2 2 2 2" xfId="7634"/>
    <cellStyle name="Normal 5 2 3 4 2 2 2 3" xfId="7635"/>
    <cellStyle name="Normal 5 2 3 4 2 2 3" xfId="7636"/>
    <cellStyle name="Normal 5 2 3 4 2 2 3 2" xfId="7637"/>
    <cellStyle name="Normal 5 2 3 4 2 2 4" xfId="7638"/>
    <cellStyle name="Normal 5 2 3 4 2 3" xfId="7639"/>
    <cellStyle name="Normal 5 2 3 4 2 3 2" xfId="7640"/>
    <cellStyle name="Normal 5 2 3 4 2 3 3" xfId="7641"/>
    <cellStyle name="Normal 5 2 3 4 2 4" xfId="7642"/>
    <cellStyle name="Normal 5 2 3 4 2 4 2" xfId="7643"/>
    <cellStyle name="Normal 5 2 3 4 2 5" xfId="7644"/>
    <cellStyle name="Normal 5 2 3 4 3" xfId="7645"/>
    <cellStyle name="Normal 5 2 3 4 3 2" xfId="7646"/>
    <cellStyle name="Normal 5 2 3 4 3 2 2" xfId="7647"/>
    <cellStyle name="Normal 5 2 3 4 3 2 2 2" xfId="7648"/>
    <cellStyle name="Normal 5 2 3 4 3 2 2 3" xfId="7649"/>
    <cellStyle name="Normal 5 2 3 4 3 2 3" xfId="7650"/>
    <cellStyle name="Normal 5 2 3 4 3 2 3 2" xfId="7651"/>
    <cellStyle name="Normal 5 2 3 4 3 2 4" xfId="7652"/>
    <cellStyle name="Normal 5 2 3 4 3 3" xfId="7653"/>
    <cellStyle name="Normal 5 2 3 4 3 3 2" xfId="7654"/>
    <cellStyle name="Normal 5 2 3 4 3 3 3" xfId="7655"/>
    <cellStyle name="Normal 5 2 3 4 3 4" xfId="7656"/>
    <cellStyle name="Normal 5 2 3 4 3 4 2" xfId="7657"/>
    <cellStyle name="Normal 5 2 3 4 3 5" xfId="7658"/>
    <cellStyle name="Normal 5 2 3 4 4" xfId="7659"/>
    <cellStyle name="Normal 5 2 3 4 4 2" xfId="7660"/>
    <cellStyle name="Normal 5 2 3 4 4 2 2" xfId="7661"/>
    <cellStyle name="Normal 5 2 3 4 4 2 3" xfId="7662"/>
    <cellStyle name="Normal 5 2 3 4 4 3" xfId="7663"/>
    <cellStyle name="Normal 5 2 3 4 4 3 2" xfId="7664"/>
    <cellStyle name="Normal 5 2 3 4 4 4" xfId="7665"/>
    <cellStyle name="Normal 5 2 3 4 5" xfId="7666"/>
    <cellStyle name="Normal 5 2 3 4 5 2" xfId="7667"/>
    <cellStyle name="Normal 5 2 3 4 5 2 2" xfId="7668"/>
    <cellStyle name="Normal 5 2 3 4 5 2 3" xfId="7669"/>
    <cellStyle name="Normal 5 2 3 4 5 3" xfId="7670"/>
    <cellStyle name="Normal 5 2 3 4 5 3 2" xfId="7671"/>
    <cellStyle name="Normal 5 2 3 4 5 4" xfId="7672"/>
    <cellStyle name="Normal 5 2 3 4 6" xfId="7673"/>
    <cellStyle name="Normal 5 2 3 4 6 2" xfId="7674"/>
    <cellStyle name="Normal 5 2 3 4 6 3" xfId="7675"/>
    <cellStyle name="Normal 5 2 3 4 7" xfId="7676"/>
    <cellStyle name="Normal 5 2 3 4 7 2" xfId="7677"/>
    <cellStyle name="Normal 5 2 3 4 8" xfId="7678"/>
    <cellStyle name="Normal 5 2 3 5" xfId="7679"/>
    <cellStyle name="Normal 5 2 3 5 2" xfId="7680"/>
    <cellStyle name="Normal 5 2 3 5 2 2" xfId="7681"/>
    <cellStyle name="Normal 5 2 3 5 2 2 2" xfId="7682"/>
    <cellStyle name="Normal 5 2 3 5 2 2 3" xfId="7683"/>
    <cellStyle name="Normal 5 2 3 5 2 3" xfId="7684"/>
    <cellStyle name="Normal 5 2 3 5 2 3 2" xfId="7685"/>
    <cellStyle name="Normal 5 2 3 5 2 4" xfId="7686"/>
    <cellStyle name="Normal 5 2 3 5 3" xfId="7687"/>
    <cellStyle name="Normal 5 2 3 5 3 2" xfId="7688"/>
    <cellStyle name="Normal 5 2 3 5 3 3" xfId="7689"/>
    <cellStyle name="Normal 5 2 3 5 4" xfId="7690"/>
    <cellStyle name="Normal 5 2 3 5 4 2" xfId="7691"/>
    <cellStyle name="Normal 5 2 3 5 5" xfId="7692"/>
    <cellStyle name="Normal 5 2 3 6" xfId="7693"/>
    <cellStyle name="Normal 5 2 3 6 2" xfId="7694"/>
    <cellStyle name="Normal 5 2 3 6 2 2" xfId="7695"/>
    <cellStyle name="Normal 5 2 3 6 2 2 2" xfId="7696"/>
    <cellStyle name="Normal 5 2 3 6 2 2 3" xfId="7697"/>
    <cellStyle name="Normal 5 2 3 6 2 3" xfId="7698"/>
    <cellStyle name="Normal 5 2 3 6 2 3 2" xfId="7699"/>
    <cellStyle name="Normal 5 2 3 6 2 4" xfId="7700"/>
    <cellStyle name="Normal 5 2 3 6 3" xfId="7701"/>
    <cellStyle name="Normal 5 2 3 6 3 2" xfId="7702"/>
    <cellStyle name="Normal 5 2 3 6 3 3" xfId="7703"/>
    <cellStyle name="Normal 5 2 3 6 4" xfId="7704"/>
    <cellStyle name="Normal 5 2 3 6 4 2" xfId="7705"/>
    <cellStyle name="Normal 5 2 3 6 5" xfId="7706"/>
    <cellStyle name="Normal 5 2 3 7" xfId="7707"/>
    <cellStyle name="Normal 5 2 3 7 2" xfId="7708"/>
    <cellStyle name="Normal 5 2 3 7 2 2" xfId="7709"/>
    <cellStyle name="Normal 5 2 3 7 2 3" xfId="7710"/>
    <cellStyle name="Normal 5 2 3 7 3" xfId="7711"/>
    <cellStyle name="Normal 5 2 3 7 3 2" xfId="7712"/>
    <cellStyle name="Normal 5 2 3 7 4" xfId="7713"/>
    <cellStyle name="Normal 5 2 3 8" xfId="7714"/>
    <cellStyle name="Normal 5 2 3 8 2" xfId="7715"/>
    <cellStyle name="Normal 5 2 3 8 2 2" xfId="7716"/>
    <cellStyle name="Normal 5 2 3 8 2 3" xfId="7717"/>
    <cellStyle name="Normal 5 2 3 8 3" xfId="7718"/>
    <cellStyle name="Normal 5 2 3 8 3 2" xfId="7719"/>
    <cellStyle name="Normal 5 2 3 8 4" xfId="7720"/>
    <cellStyle name="Normal 5 2 3 9" xfId="7721"/>
    <cellStyle name="Normal 5 2 3 9 2" xfId="7722"/>
    <cellStyle name="Normal 5 2 3 9 3" xfId="7723"/>
    <cellStyle name="Normal 5 2 4" xfId="7724"/>
    <cellStyle name="Normal 5 2 4 10" xfId="7725"/>
    <cellStyle name="Normal 5 2 4 2" xfId="7726"/>
    <cellStyle name="Normal 5 2 4 2 2" xfId="7727"/>
    <cellStyle name="Normal 5 2 4 2 2 2" xfId="7728"/>
    <cellStyle name="Normal 5 2 4 2 2 2 2" xfId="7729"/>
    <cellStyle name="Normal 5 2 4 2 2 2 2 2" xfId="7730"/>
    <cellStyle name="Normal 5 2 4 2 2 2 2 2 2" xfId="7731"/>
    <cellStyle name="Normal 5 2 4 2 2 2 2 2 3" xfId="7732"/>
    <cellStyle name="Normal 5 2 4 2 2 2 2 3" xfId="7733"/>
    <cellStyle name="Normal 5 2 4 2 2 2 2 3 2" xfId="7734"/>
    <cellStyle name="Normal 5 2 4 2 2 2 2 4" xfId="7735"/>
    <cellStyle name="Normal 5 2 4 2 2 2 3" xfId="7736"/>
    <cellStyle name="Normal 5 2 4 2 2 2 3 2" xfId="7737"/>
    <cellStyle name="Normal 5 2 4 2 2 2 3 3" xfId="7738"/>
    <cellStyle name="Normal 5 2 4 2 2 2 4" xfId="7739"/>
    <cellStyle name="Normal 5 2 4 2 2 2 4 2" xfId="7740"/>
    <cellStyle name="Normal 5 2 4 2 2 2 5" xfId="7741"/>
    <cellStyle name="Normal 5 2 4 2 2 3" xfId="7742"/>
    <cellStyle name="Normal 5 2 4 2 2 3 2" xfId="7743"/>
    <cellStyle name="Normal 5 2 4 2 2 3 2 2" xfId="7744"/>
    <cellStyle name="Normal 5 2 4 2 2 3 2 2 2" xfId="7745"/>
    <cellStyle name="Normal 5 2 4 2 2 3 2 2 3" xfId="7746"/>
    <cellStyle name="Normal 5 2 4 2 2 3 2 3" xfId="7747"/>
    <cellStyle name="Normal 5 2 4 2 2 3 2 3 2" xfId="7748"/>
    <cellStyle name="Normal 5 2 4 2 2 3 2 4" xfId="7749"/>
    <cellStyle name="Normal 5 2 4 2 2 3 3" xfId="7750"/>
    <cellStyle name="Normal 5 2 4 2 2 3 3 2" xfId="7751"/>
    <cellStyle name="Normal 5 2 4 2 2 3 3 3" xfId="7752"/>
    <cellStyle name="Normal 5 2 4 2 2 3 4" xfId="7753"/>
    <cellStyle name="Normal 5 2 4 2 2 3 4 2" xfId="7754"/>
    <cellStyle name="Normal 5 2 4 2 2 3 5" xfId="7755"/>
    <cellStyle name="Normal 5 2 4 2 2 4" xfId="7756"/>
    <cellStyle name="Normal 5 2 4 2 2 4 2" xfId="7757"/>
    <cellStyle name="Normal 5 2 4 2 2 4 2 2" xfId="7758"/>
    <cellStyle name="Normal 5 2 4 2 2 4 2 3" xfId="7759"/>
    <cellStyle name="Normal 5 2 4 2 2 4 3" xfId="7760"/>
    <cellStyle name="Normal 5 2 4 2 2 4 3 2" xfId="7761"/>
    <cellStyle name="Normal 5 2 4 2 2 4 4" xfId="7762"/>
    <cellStyle name="Normal 5 2 4 2 2 5" xfId="7763"/>
    <cellStyle name="Normal 5 2 4 2 2 5 2" xfId="7764"/>
    <cellStyle name="Normal 5 2 4 2 2 5 2 2" xfId="7765"/>
    <cellStyle name="Normal 5 2 4 2 2 5 2 3" xfId="7766"/>
    <cellStyle name="Normal 5 2 4 2 2 5 3" xfId="7767"/>
    <cellStyle name="Normal 5 2 4 2 2 5 3 2" xfId="7768"/>
    <cellStyle name="Normal 5 2 4 2 2 5 4" xfId="7769"/>
    <cellStyle name="Normal 5 2 4 2 2 6" xfId="7770"/>
    <cellStyle name="Normal 5 2 4 2 2 6 2" xfId="7771"/>
    <cellStyle name="Normal 5 2 4 2 2 6 3" xfId="7772"/>
    <cellStyle name="Normal 5 2 4 2 2 7" xfId="7773"/>
    <cellStyle name="Normal 5 2 4 2 2 7 2" xfId="7774"/>
    <cellStyle name="Normal 5 2 4 2 2 8" xfId="7775"/>
    <cellStyle name="Normal 5 2 4 2 3" xfId="7776"/>
    <cellStyle name="Normal 5 2 4 2 3 2" xfId="7777"/>
    <cellStyle name="Normal 5 2 4 2 3 2 2" xfId="7778"/>
    <cellStyle name="Normal 5 2 4 2 3 2 2 2" xfId="7779"/>
    <cellStyle name="Normal 5 2 4 2 3 2 2 3" xfId="7780"/>
    <cellStyle name="Normal 5 2 4 2 3 2 3" xfId="7781"/>
    <cellStyle name="Normal 5 2 4 2 3 2 3 2" xfId="7782"/>
    <cellStyle name="Normal 5 2 4 2 3 2 4" xfId="7783"/>
    <cellStyle name="Normal 5 2 4 2 3 3" xfId="7784"/>
    <cellStyle name="Normal 5 2 4 2 3 3 2" xfId="7785"/>
    <cellStyle name="Normal 5 2 4 2 3 3 3" xfId="7786"/>
    <cellStyle name="Normal 5 2 4 2 3 4" xfId="7787"/>
    <cellStyle name="Normal 5 2 4 2 3 4 2" xfId="7788"/>
    <cellStyle name="Normal 5 2 4 2 3 5" xfId="7789"/>
    <cellStyle name="Normal 5 2 4 2 4" xfId="7790"/>
    <cellStyle name="Normal 5 2 4 2 4 2" xfId="7791"/>
    <cellStyle name="Normal 5 2 4 2 4 2 2" xfId="7792"/>
    <cellStyle name="Normal 5 2 4 2 4 2 2 2" xfId="7793"/>
    <cellStyle name="Normal 5 2 4 2 4 2 2 3" xfId="7794"/>
    <cellStyle name="Normal 5 2 4 2 4 2 3" xfId="7795"/>
    <cellStyle name="Normal 5 2 4 2 4 2 3 2" xfId="7796"/>
    <cellStyle name="Normal 5 2 4 2 4 2 4" xfId="7797"/>
    <cellStyle name="Normal 5 2 4 2 4 3" xfId="7798"/>
    <cellStyle name="Normal 5 2 4 2 4 3 2" xfId="7799"/>
    <cellStyle name="Normal 5 2 4 2 4 3 3" xfId="7800"/>
    <cellStyle name="Normal 5 2 4 2 4 4" xfId="7801"/>
    <cellStyle name="Normal 5 2 4 2 4 4 2" xfId="7802"/>
    <cellStyle name="Normal 5 2 4 2 4 5" xfId="7803"/>
    <cellStyle name="Normal 5 2 4 2 5" xfId="7804"/>
    <cellStyle name="Normal 5 2 4 2 5 2" xfId="7805"/>
    <cellStyle name="Normal 5 2 4 2 5 2 2" xfId="7806"/>
    <cellStyle name="Normal 5 2 4 2 5 2 3" xfId="7807"/>
    <cellStyle name="Normal 5 2 4 2 5 3" xfId="7808"/>
    <cellStyle name="Normal 5 2 4 2 5 3 2" xfId="7809"/>
    <cellStyle name="Normal 5 2 4 2 5 4" xfId="7810"/>
    <cellStyle name="Normal 5 2 4 2 6" xfId="7811"/>
    <cellStyle name="Normal 5 2 4 2 6 2" xfId="7812"/>
    <cellStyle name="Normal 5 2 4 2 6 2 2" xfId="7813"/>
    <cellStyle name="Normal 5 2 4 2 6 2 3" xfId="7814"/>
    <cellStyle name="Normal 5 2 4 2 6 3" xfId="7815"/>
    <cellStyle name="Normal 5 2 4 2 6 3 2" xfId="7816"/>
    <cellStyle name="Normal 5 2 4 2 6 4" xfId="7817"/>
    <cellStyle name="Normal 5 2 4 2 7" xfId="7818"/>
    <cellStyle name="Normal 5 2 4 2 7 2" xfId="7819"/>
    <cellStyle name="Normal 5 2 4 2 7 3" xfId="7820"/>
    <cellStyle name="Normal 5 2 4 2 8" xfId="7821"/>
    <cellStyle name="Normal 5 2 4 2 8 2" xfId="7822"/>
    <cellStyle name="Normal 5 2 4 2 9" xfId="7823"/>
    <cellStyle name="Normal 5 2 4 3" xfId="7824"/>
    <cellStyle name="Normal 5 2 4 3 2" xfId="7825"/>
    <cellStyle name="Normal 5 2 4 3 2 2" xfId="7826"/>
    <cellStyle name="Normal 5 2 4 3 2 2 2" xfId="7827"/>
    <cellStyle name="Normal 5 2 4 3 2 2 2 2" xfId="7828"/>
    <cellStyle name="Normal 5 2 4 3 2 2 2 3" xfId="7829"/>
    <cellStyle name="Normal 5 2 4 3 2 2 3" xfId="7830"/>
    <cellStyle name="Normal 5 2 4 3 2 2 3 2" xfId="7831"/>
    <cellStyle name="Normal 5 2 4 3 2 2 4" xfId="7832"/>
    <cellStyle name="Normal 5 2 4 3 2 3" xfId="7833"/>
    <cellStyle name="Normal 5 2 4 3 2 3 2" xfId="7834"/>
    <cellStyle name="Normal 5 2 4 3 2 3 3" xfId="7835"/>
    <cellStyle name="Normal 5 2 4 3 2 4" xfId="7836"/>
    <cellStyle name="Normal 5 2 4 3 2 4 2" xfId="7837"/>
    <cellStyle name="Normal 5 2 4 3 2 5" xfId="7838"/>
    <cellStyle name="Normal 5 2 4 3 3" xfId="7839"/>
    <cellStyle name="Normal 5 2 4 3 3 2" xfId="7840"/>
    <cellStyle name="Normal 5 2 4 3 3 2 2" xfId="7841"/>
    <cellStyle name="Normal 5 2 4 3 3 2 2 2" xfId="7842"/>
    <cellStyle name="Normal 5 2 4 3 3 2 2 3" xfId="7843"/>
    <cellStyle name="Normal 5 2 4 3 3 2 3" xfId="7844"/>
    <cellStyle name="Normal 5 2 4 3 3 2 3 2" xfId="7845"/>
    <cellStyle name="Normal 5 2 4 3 3 2 4" xfId="7846"/>
    <cellStyle name="Normal 5 2 4 3 3 3" xfId="7847"/>
    <cellStyle name="Normal 5 2 4 3 3 3 2" xfId="7848"/>
    <cellStyle name="Normal 5 2 4 3 3 3 3" xfId="7849"/>
    <cellStyle name="Normal 5 2 4 3 3 4" xfId="7850"/>
    <cellStyle name="Normal 5 2 4 3 3 4 2" xfId="7851"/>
    <cellStyle name="Normal 5 2 4 3 3 5" xfId="7852"/>
    <cellStyle name="Normal 5 2 4 3 4" xfId="7853"/>
    <cellStyle name="Normal 5 2 4 3 4 2" xfId="7854"/>
    <cellStyle name="Normal 5 2 4 3 4 2 2" xfId="7855"/>
    <cellStyle name="Normal 5 2 4 3 4 2 3" xfId="7856"/>
    <cellStyle name="Normal 5 2 4 3 4 3" xfId="7857"/>
    <cellStyle name="Normal 5 2 4 3 4 3 2" xfId="7858"/>
    <cellStyle name="Normal 5 2 4 3 4 4" xfId="7859"/>
    <cellStyle name="Normal 5 2 4 3 5" xfId="7860"/>
    <cellStyle name="Normal 5 2 4 3 5 2" xfId="7861"/>
    <cellStyle name="Normal 5 2 4 3 5 2 2" xfId="7862"/>
    <cellStyle name="Normal 5 2 4 3 5 2 3" xfId="7863"/>
    <cellStyle name="Normal 5 2 4 3 5 3" xfId="7864"/>
    <cellStyle name="Normal 5 2 4 3 5 3 2" xfId="7865"/>
    <cellStyle name="Normal 5 2 4 3 5 4" xfId="7866"/>
    <cellStyle name="Normal 5 2 4 3 6" xfId="7867"/>
    <cellStyle name="Normal 5 2 4 3 6 2" xfId="7868"/>
    <cellStyle name="Normal 5 2 4 3 6 3" xfId="7869"/>
    <cellStyle name="Normal 5 2 4 3 7" xfId="7870"/>
    <cellStyle name="Normal 5 2 4 3 7 2" xfId="7871"/>
    <cellStyle name="Normal 5 2 4 3 8" xfId="7872"/>
    <cellStyle name="Normal 5 2 4 4" xfId="7873"/>
    <cellStyle name="Normal 5 2 4 4 2" xfId="7874"/>
    <cellStyle name="Normal 5 2 4 4 2 2" xfId="7875"/>
    <cellStyle name="Normal 5 2 4 4 2 2 2" xfId="7876"/>
    <cellStyle name="Normal 5 2 4 4 2 2 3" xfId="7877"/>
    <cellStyle name="Normal 5 2 4 4 2 3" xfId="7878"/>
    <cellStyle name="Normal 5 2 4 4 2 3 2" xfId="7879"/>
    <cellStyle name="Normal 5 2 4 4 2 4" xfId="7880"/>
    <cellStyle name="Normal 5 2 4 4 3" xfId="7881"/>
    <cellStyle name="Normal 5 2 4 4 3 2" xfId="7882"/>
    <cellStyle name="Normal 5 2 4 4 3 3" xfId="7883"/>
    <cellStyle name="Normal 5 2 4 4 4" xfId="7884"/>
    <cellStyle name="Normal 5 2 4 4 4 2" xfId="7885"/>
    <cellStyle name="Normal 5 2 4 4 5" xfId="7886"/>
    <cellStyle name="Normal 5 2 4 5" xfId="7887"/>
    <cellStyle name="Normal 5 2 4 5 2" xfId="7888"/>
    <cellStyle name="Normal 5 2 4 5 2 2" xfId="7889"/>
    <cellStyle name="Normal 5 2 4 5 2 2 2" xfId="7890"/>
    <cellStyle name="Normal 5 2 4 5 2 2 3" xfId="7891"/>
    <cellStyle name="Normal 5 2 4 5 2 3" xfId="7892"/>
    <cellStyle name="Normal 5 2 4 5 2 3 2" xfId="7893"/>
    <cellStyle name="Normal 5 2 4 5 2 4" xfId="7894"/>
    <cellStyle name="Normal 5 2 4 5 3" xfId="7895"/>
    <cellStyle name="Normal 5 2 4 5 3 2" xfId="7896"/>
    <cellStyle name="Normal 5 2 4 5 3 3" xfId="7897"/>
    <cellStyle name="Normal 5 2 4 5 4" xfId="7898"/>
    <cellStyle name="Normal 5 2 4 5 4 2" xfId="7899"/>
    <cellStyle name="Normal 5 2 4 5 5" xfId="7900"/>
    <cellStyle name="Normal 5 2 4 6" xfId="7901"/>
    <cellStyle name="Normal 5 2 4 6 2" xfId="7902"/>
    <cellStyle name="Normal 5 2 4 6 2 2" xfId="7903"/>
    <cellStyle name="Normal 5 2 4 6 2 3" xfId="7904"/>
    <cellStyle name="Normal 5 2 4 6 3" xfId="7905"/>
    <cellStyle name="Normal 5 2 4 6 3 2" xfId="7906"/>
    <cellStyle name="Normal 5 2 4 6 4" xfId="7907"/>
    <cellStyle name="Normal 5 2 4 7" xfId="7908"/>
    <cellStyle name="Normal 5 2 4 7 2" xfId="7909"/>
    <cellStyle name="Normal 5 2 4 7 2 2" xfId="7910"/>
    <cellStyle name="Normal 5 2 4 7 2 3" xfId="7911"/>
    <cellStyle name="Normal 5 2 4 7 3" xfId="7912"/>
    <cellStyle name="Normal 5 2 4 7 3 2" xfId="7913"/>
    <cellStyle name="Normal 5 2 4 7 4" xfId="7914"/>
    <cellStyle name="Normal 5 2 4 8" xfId="7915"/>
    <cellStyle name="Normal 5 2 4 8 2" xfId="7916"/>
    <cellStyle name="Normal 5 2 4 8 3" xfId="7917"/>
    <cellStyle name="Normal 5 2 4 9" xfId="7918"/>
    <cellStyle name="Normal 5 2 4 9 2" xfId="7919"/>
    <cellStyle name="Normal 5 2 5" xfId="7920"/>
    <cellStyle name="Normal 5 2 5 2" xfId="7921"/>
    <cellStyle name="Normal 5 2 5 2 2" xfId="7922"/>
    <cellStyle name="Normal 5 2 5 2 2 2" xfId="7923"/>
    <cellStyle name="Normal 5 2 5 2 2 2 2" xfId="7924"/>
    <cellStyle name="Normal 5 2 5 2 2 2 2 2" xfId="7925"/>
    <cellStyle name="Normal 5 2 5 2 2 2 2 3" xfId="7926"/>
    <cellStyle name="Normal 5 2 5 2 2 2 3" xfId="7927"/>
    <cellStyle name="Normal 5 2 5 2 2 2 3 2" xfId="7928"/>
    <cellStyle name="Normal 5 2 5 2 2 2 4" xfId="7929"/>
    <cellStyle name="Normal 5 2 5 2 2 3" xfId="7930"/>
    <cellStyle name="Normal 5 2 5 2 2 3 2" xfId="7931"/>
    <cellStyle name="Normal 5 2 5 2 2 3 3" xfId="7932"/>
    <cellStyle name="Normal 5 2 5 2 2 4" xfId="7933"/>
    <cellStyle name="Normal 5 2 5 2 2 4 2" xfId="7934"/>
    <cellStyle name="Normal 5 2 5 2 2 5" xfId="7935"/>
    <cellStyle name="Normal 5 2 5 2 3" xfId="7936"/>
    <cellStyle name="Normal 5 2 5 2 3 2" xfId="7937"/>
    <cellStyle name="Normal 5 2 5 2 3 2 2" xfId="7938"/>
    <cellStyle name="Normal 5 2 5 2 3 2 2 2" xfId="7939"/>
    <cellStyle name="Normal 5 2 5 2 3 2 2 3" xfId="7940"/>
    <cellStyle name="Normal 5 2 5 2 3 2 3" xfId="7941"/>
    <cellStyle name="Normal 5 2 5 2 3 2 3 2" xfId="7942"/>
    <cellStyle name="Normal 5 2 5 2 3 2 4" xfId="7943"/>
    <cellStyle name="Normal 5 2 5 2 3 3" xfId="7944"/>
    <cellStyle name="Normal 5 2 5 2 3 3 2" xfId="7945"/>
    <cellStyle name="Normal 5 2 5 2 3 3 3" xfId="7946"/>
    <cellStyle name="Normal 5 2 5 2 3 4" xfId="7947"/>
    <cellStyle name="Normal 5 2 5 2 3 4 2" xfId="7948"/>
    <cellStyle name="Normal 5 2 5 2 3 5" xfId="7949"/>
    <cellStyle name="Normal 5 2 5 2 4" xfId="7950"/>
    <cellStyle name="Normal 5 2 5 2 4 2" xfId="7951"/>
    <cellStyle name="Normal 5 2 5 2 4 2 2" xfId="7952"/>
    <cellStyle name="Normal 5 2 5 2 4 2 3" xfId="7953"/>
    <cellStyle name="Normal 5 2 5 2 4 3" xfId="7954"/>
    <cellStyle name="Normal 5 2 5 2 4 3 2" xfId="7955"/>
    <cellStyle name="Normal 5 2 5 2 4 4" xfId="7956"/>
    <cellStyle name="Normal 5 2 5 2 5" xfId="7957"/>
    <cellStyle name="Normal 5 2 5 2 5 2" xfId="7958"/>
    <cellStyle name="Normal 5 2 5 2 5 2 2" xfId="7959"/>
    <cellStyle name="Normal 5 2 5 2 5 2 3" xfId="7960"/>
    <cellStyle name="Normal 5 2 5 2 5 3" xfId="7961"/>
    <cellStyle name="Normal 5 2 5 2 5 3 2" xfId="7962"/>
    <cellStyle name="Normal 5 2 5 2 5 4" xfId="7963"/>
    <cellStyle name="Normal 5 2 5 2 6" xfId="7964"/>
    <cellStyle name="Normal 5 2 5 2 6 2" xfId="7965"/>
    <cellStyle name="Normal 5 2 5 2 6 3" xfId="7966"/>
    <cellStyle name="Normal 5 2 5 2 7" xfId="7967"/>
    <cellStyle name="Normal 5 2 5 2 7 2" xfId="7968"/>
    <cellStyle name="Normal 5 2 5 2 8" xfId="7969"/>
    <cellStyle name="Normal 5 2 5 3" xfId="7970"/>
    <cellStyle name="Normal 5 2 5 3 2" xfId="7971"/>
    <cellStyle name="Normal 5 2 5 3 2 2" xfId="7972"/>
    <cellStyle name="Normal 5 2 5 3 2 2 2" xfId="7973"/>
    <cellStyle name="Normal 5 2 5 3 2 2 3" xfId="7974"/>
    <cellStyle name="Normal 5 2 5 3 2 3" xfId="7975"/>
    <cellStyle name="Normal 5 2 5 3 2 3 2" xfId="7976"/>
    <cellStyle name="Normal 5 2 5 3 2 4" xfId="7977"/>
    <cellStyle name="Normal 5 2 5 3 3" xfId="7978"/>
    <cellStyle name="Normal 5 2 5 3 3 2" xfId="7979"/>
    <cellStyle name="Normal 5 2 5 3 3 3" xfId="7980"/>
    <cellStyle name="Normal 5 2 5 3 4" xfId="7981"/>
    <cellStyle name="Normal 5 2 5 3 4 2" xfId="7982"/>
    <cellStyle name="Normal 5 2 5 3 5" xfId="7983"/>
    <cellStyle name="Normal 5 2 5 4" xfId="7984"/>
    <cellStyle name="Normal 5 2 5 4 2" xfId="7985"/>
    <cellStyle name="Normal 5 2 5 4 2 2" xfId="7986"/>
    <cellStyle name="Normal 5 2 5 4 2 2 2" xfId="7987"/>
    <cellStyle name="Normal 5 2 5 4 2 2 3" xfId="7988"/>
    <cellStyle name="Normal 5 2 5 4 2 3" xfId="7989"/>
    <cellStyle name="Normal 5 2 5 4 2 3 2" xfId="7990"/>
    <cellStyle name="Normal 5 2 5 4 2 4" xfId="7991"/>
    <cellStyle name="Normal 5 2 5 4 3" xfId="7992"/>
    <cellStyle name="Normal 5 2 5 4 3 2" xfId="7993"/>
    <cellStyle name="Normal 5 2 5 4 3 3" xfId="7994"/>
    <cellStyle name="Normal 5 2 5 4 4" xfId="7995"/>
    <cellStyle name="Normal 5 2 5 4 4 2" xfId="7996"/>
    <cellStyle name="Normal 5 2 5 4 5" xfId="7997"/>
    <cellStyle name="Normal 5 2 5 5" xfId="7998"/>
    <cellStyle name="Normal 5 2 5 5 2" xfId="7999"/>
    <cellStyle name="Normal 5 2 5 5 2 2" xfId="8000"/>
    <cellStyle name="Normal 5 2 5 5 2 3" xfId="8001"/>
    <cellStyle name="Normal 5 2 5 5 3" xfId="8002"/>
    <cellStyle name="Normal 5 2 5 5 3 2" xfId="8003"/>
    <cellStyle name="Normal 5 2 5 5 4" xfId="8004"/>
    <cellStyle name="Normal 5 2 5 6" xfId="8005"/>
    <cellStyle name="Normal 5 2 5 6 2" xfId="8006"/>
    <cellStyle name="Normal 5 2 5 6 2 2" xfId="8007"/>
    <cellStyle name="Normal 5 2 5 6 2 3" xfId="8008"/>
    <cellStyle name="Normal 5 2 5 6 3" xfId="8009"/>
    <cellStyle name="Normal 5 2 5 6 3 2" xfId="8010"/>
    <cellStyle name="Normal 5 2 5 6 4" xfId="8011"/>
    <cellStyle name="Normal 5 2 5 7" xfId="8012"/>
    <cellStyle name="Normal 5 2 5 7 2" xfId="8013"/>
    <cellStyle name="Normal 5 2 5 7 3" xfId="8014"/>
    <cellStyle name="Normal 5 2 5 8" xfId="8015"/>
    <cellStyle name="Normal 5 2 5 8 2" xfId="8016"/>
    <cellStyle name="Normal 5 2 5 9" xfId="8017"/>
    <cellStyle name="Normal 5 2 6" xfId="8018"/>
    <cellStyle name="Normal 5 2 6 2" xfId="8019"/>
    <cellStyle name="Normal 5 2 6 2 2" xfId="8020"/>
    <cellStyle name="Normal 5 2 6 2 2 2" xfId="8021"/>
    <cellStyle name="Normal 5 2 6 2 2 2 2" xfId="8022"/>
    <cellStyle name="Normal 5 2 6 2 2 2 2 2" xfId="8023"/>
    <cellStyle name="Normal 5 2 6 2 2 2 2 3" xfId="8024"/>
    <cellStyle name="Normal 5 2 6 2 2 2 3" xfId="8025"/>
    <cellStyle name="Normal 5 2 6 2 2 2 3 2" xfId="8026"/>
    <cellStyle name="Normal 5 2 6 2 2 2 4" xfId="8027"/>
    <cellStyle name="Normal 5 2 6 2 2 3" xfId="8028"/>
    <cellStyle name="Normal 5 2 6 2 2 3 2" xfId="8029"/>
    <cellStyle name="Normal 5 2 6 2 2 3 3" xfId="8030"/>
    <cellStyle name="Normal 5 2 6 2 2 4" xfId="8031"/>
    <cellStyle name="Normal 5 2 6 2 2 4 2" xfId="8032"/>
    <cellStyle name="Normal 5 2 6 2 2 5" xfId="8033"/>
    <cellStyle name="Normal 5 2 6 2 3" xfId="8034"/>
    <cellStyle name="Normal 5 2 6 2 3 2" xfId="8035"/>
    <cellStyle name="Normal 5 2 6 2 3 2 2" xfId="8036"/>
    <cellStyle name="Normal 5 2 6 2 3 2 2 2" xfId="8037"/>
    <cellStyle name="Normal 5 2 6 2 3 2 2 3" xfId="8038"/>
    <cellStyle name="Normal 5 2 6 2 3 2 3" xfId="8039"/>
    <cellStyle name="Normal 5 2 6 2 3 2 3 2" xfId="8040"/>
    <cellStyle name="Normal 5 2 6 2 3 2 4" xfId="8041"/>
    <cellStyle name="Normal 5 2 6 2 3 3" xfId="8042"/>
    <cellStyle name="Normal 5 2 6 2 3 3 2" xfId="8043"/>
    <cellStyle name="Normal 5 2 6 2 3 3 3" xfId="8044"/>
    <cellStyle name="Normal 5 2 6 2 3 4" xfId="8045"/>
    <cellStyle name="Normal 5 2 6 2 3 4 2" xfId="8046"/>
    <cellStyle name="Normal 5 2 6 2 3 5" xfId="8047"/>
    <cellStyle name="Normal 5 2 6 2 4" xfId="8048"/>
    <cellStyle name="Normal 5 2 6 2 4 2" xfId="8049"/>
    <cellStyle name="Normal 5 2 6 2 4 2 2" xfId="8050"/>
    <cellStyle name="Normal 5 2 6 2 4 2 3" xfId="8051"/>
    <cellStyle name="Normal 5 2 6 2 4 3" xfId="8052"/>
    <cellStyle name="Normal 5 2 6 2 4 3 2" xfId="8053"/>
    <cellStyle name="Normal 5 2 6 2 4 4" xfId="8054"/>
    <cellStyle name="Normal 5 2 6 2 5" xfId="8055"/>
    <cellStyle name="Normal 5 2 6 2 5 2" xfId="8056"/>
    <cellStyle name="Normal 5 2 6 2 5 2 2" xfId="8057"/>
    <cellStyle name="Normal 5 2 6 2 5 2 3" xfId="8058"/>
    <cellStyle name="Normal 5 2 6 2 5 3" xfId="8059"/>
    <cellStyle name="Normal 5 2 6 2 5 3 2" xfId="8060"/>
    <cellStyle name="Normal 5 2 6 2 5 4" xfId="8061"/>
    <cellStyle name="Normal 5 2 6 2 6" xfId="8062"/>
    <cellStyle name="Normal 5 2 6 2 6 2" xfId="8063"/>
    <cellStyle name="Normal 5 2 6 2 6 3" xfId="8064"/>
    <cellStyle name="Normal 5 2 6 2 7" xfId="8065"/>
    <cellStyle name="Normal 5 2 6 2 7 2" xfId="8066"/>
    <cellStyle name="Normal 5 2 6 2 8" xfId="8067"/>
    <cellStyle name="Normal 5 2 6 3" xfId="8068"/>
    <cellStyle name="Normal 5 2 6 3 2" xfId="8069"/>
    <cellStyle name="Normal 5 2 6 3 2 2" xfId="8070"/>
    <cellStyle name="Normal 5 2 6 3 2 2 2" xfId="8071"/>
    <cellStyle name="Normal 5 2 6 3 2 2 3" xfId="8072"/>
    <cellStyle name="Normal 5 2 6 3 2 3" xfId="8073"/>
    <cellStyle name="Normal 5 2 6 3 2 3 2" xfId="8074"/>
    <cellStyle name="Normal 5 2 6 3 2 4" xfId="8075"/>
    <cellStyle name="Normal 5 2 6 3 3" xfId="8076"/>
    <cellStyle name="Normal 5 2 6 3 3 2" xfId="8077"/>
    <cellStyle name="Normal 5 2 6 3 3 3" xfId="8078"/>
    <cellStyle name="Normal 5 2 6 3 4" xfId="8079"/>
    <cellStyle name="Normal 5 2 6 3 4 2" xfId="8080"/>
    <cellStyle name="Normal 5 2 6 3 5" xfId="8081"/>
    <cellStyle name="Normal 5 2 6 4" xfId="8082"/>
    <cellStyle name="Normal 5 2 6 4 2" xfId="8083"/>
    <cellStyle name="Normal 5 2 6 4 2 2" xfId="8084"/>
    <cellStyle name="Normal 5 2 6 4 2 2 2" xfId="8085"/>
    <cellStyle name="Normal 5 2 6 4 2 2 3" xfId="8086"/>
    <cellStyle name="Normal 5 2 6 4 2 3" xfId="8087"/>
    <cellStyle name="Normal 5 2 6 4 2 3 2" xfId="8088"/>
    <cellStyle name="Normal 5 2 6 4 2 4" xfId="8089"/>
    <cellStyle name="Normal 5 2 6 4 3" xfId="8090"/>
    <cellStyle name="Normal 5 2 6 4 3 2" xfId="8091"/>
    <cellStyle name="Normal 5 2 6 4 3 3" xfId="8092"/>
    <cellStyle name="Normal 5 2 6 4 4" xfId="8093"/>
    <cellStyle name="Normal 5 2 6 4 4 2" xfId="8094"/>
    <cellStyle name="Normal 5 2 6 4 5" xfId="8095"/>
    <cellStyle name="Normal 5 2 6 5" xfId="8096"/>
    <cellStyle name="Normal 5 2 6 5 2" xfId="8097"/>
    <cellStyle name="Normal 5 2 6 5 2 2" xfId="8098"/>
    <cellStyle name="Normal 5 2 6 5 2 3" xfId="8099"/>
    <cellStyle name="Normal 5 2 6 5 3" xfId="8100"/>
    <cellStyle name="Normal 5 2 6 5 3 2" xfId="8101"/>
    <cellStyle name="Normal 5 2 6 5 4" xfId="8102"/>
    <cellStyle name="Normal 5 2 6 6" xfId="8103"/>
    <cellStyle name="Normal 5 2 6 6 2" xfId="8104"/>
    <cellStyle name="Normal 5 2 6 6 2 2" xfId="8105"/>
    <cellStyle name="Normal 5 2 6 6 2 3" xfId="8106"/>
    <cellStyle name="Normal 5 2 6 6 3" xfId="8107"/>
    <cellStyle name="Normal 5 2 6 6 3 2" xfId="8108"/>
    <cellStyle name="Normal 5 2 6 6 4" xfId="8109"/>
    <cellStyle name="Normal 5 2 6 7" xfId="8110"/>
    <cellStyle name="Normal 5 2 6 7 2" xfId="8111"/>
    <cellStyle name="Normal 5 2 6 7 3" xfId="8112"/>
    <cellStyle name="Normal 5 2 6 8" xfId="8113"/>
    <cellStyle name="Normal 5 2 6 8 2" xfId="8114"/>
    <cellStyle name="Normal 5 2 6 9" xfId="8115"/>
    <cellStyle name="Normal 5 2 7" xfId="8116"/>
    <cellStyle name="Normal 5 2 7 2" xfId="8117"/>
    <cellStyle name="Normal 5 2 7 2 2" xfId="8118"/>
    <cellStyle name="Normal 5 2 7 2 2 2" xfId="8119"/>
    <cellStyle name="Normal 5 2 7 2 2 2 2" xfId="8120"/>
    <cellStyle name="Normal 5 2 7 2 2 2 3" xfId="8121"/>
    <cellStyle name="Normal 5 2 7 2 2 3" xfId="8122"/>
    <cellStyle name="Normal 5 2 7 2 2 3 2" xfId="8123"/>
    <cellStyle name="Normal 5 2 7 2 2 4" xfId="8124"/>
    <cellStyle name="Normal 5 2 7 2 3" xfId="8125"/>
    <cellStyle name="Normal 5 2 7 2 3 2" xfId="8126"/>
    <cellStyle name="Normal 5 2 7 2 3 3" xfId="8127"/>
    <cellStyle name="Normal 5 2 7 2 4" xfId="8128"/>
    <cellStyle name="Normal 5 2 7 2 4 2" xfId="8129"/>
    <cellStyle name="Normal 5 2 7 2 5" xfId="8130"/>
    <cellStyle name="Normal 5 2 7 3" xfId="8131"/>
    <cellStyle name="Normal 5 2 7 3 2" xfId="8132"/>
    <cellStyle name="Normal 5 2 7 3 2 2" xfId="8133"/>
    <cellStyle name="Normal 5 2 7 3 2 2 2" xfId="8134"/>
    <cellStyle name="Normal 5 2 7 3 2 2 3" xfId="8135"/>
    <cellStyle name="Normal 5 2 7 3 2 3" xfId="8136"/>
    <cellStyle name="Normal 5 2 7 3 2 3 2" xfId="8137"/>
    <cellStyle name="Normal 5 2 7 3 2 4" xfId="8138"/>
    <cellStyle name="Normal 5 2 7 3 3" xfId="8139"/>
    <cellStyle name="Normal 5 2 7 3 3 2" xfId="8140"/>
    <cellStyle name="Normal 5 2 7 3 3 3" xfId="8141"/>
    <cellStyle name="Normal 5 2 7 3 4" xfId="8142"/>
    <cellStyle name="Normal 5 2 7 3 4 2" xfId="8143"/>
    <cellStyle name="Normal 5 2 7 3 5" xfId="8144"/>
    <cellStyle name="Normal 5 2 7 4" xfId="8145"/>
    <cellStyle name="Normal 5 2 7 4 2" xfId="8146"/>
    <cellStyle name="Normal 5 2 7 4 2 2" xfId="8147"/>
    <cellStyle name="Normal 5 2 7 4 2 3" xfId="8148"/>
    <cellStyle name="Normal 5 2 7 4 3" xfId="8149"/>
    <cellStyle name="Normal 5 2 7 4 3 2" xfId="8150"/>
    <cellStyle name="Normal 5 2 7 4 4" xfId="8151"/>
    <cellStyle name="Normal 5 2 7 5" xfId="8152"/>
    <cellStyle name="Normal 5 2 7 5 2" xfId="8153"/>
    <cellStyle name="Normal 5 2 7 5 2 2" xfId="8154"/>
    <cellStyle name="Normal 5 2 7 5 2 3" xfId="8155"/>
    <cellStyle name="Normal 5 2 7 5 3" xfId="8156"/>
    <cellStyle name="Normal 5 2 7 5 3 2" xfId="8157"/>
    <cellStyle name="Normal 5 2 7 5 4" xfId="8158"/>
    <cellStyle name="Normal 5 2 7 6" xfId="8159"/>
    <cellStyle name="Normal 5 2 7 6 2" xfId="8160"/>
    <cellStyle name="Normal 5 2 7 6 3" xfId="8161"/>
    <cellStyle name="Normal 5 2 7 7" xfId="8162"/>
    <cellStyle name="Normal 5 2 7 7 2" xfId="8163"/>
    <cellStyle name="Normal 5 2 7 8" xfId="8164"/>
    <cellStyle name="Normal 5 2 8" xfId="8165"/>
    <cellStyle name="Normal 5 2 8 2" xfId="8166"/>
    <cellStyle name="Normal 5 2 8 2 2" xfId="8167"/>
    <cellStyle name="Normal 5 2 8 2 2 2" xfId="8168"/>
    <cellStyle name="Normal 5 2 8 2 2 3" xfId="8169"/>
    <cellStyle name="Normal 5 2 8 2 3" xfId="8170"/>
    <cellStyle name="Normal 5 2 8 2 3 2" xfId="8171"/>
    <cellStyle name="Normal 5 2 8 2 4" xfId="8172"/>
    <cellStyle name="Normal 5 2 8 3" xfId="8173"/>
    <cellStyle name="Normal 5 2 8 3 2" xfId="8174"/>
    <cellStyle name="Normal 5 2 8 3 3" xfId="8175"/>
    <cellStyle name="Normal 5 2 8 4" xfId="8176"/>
    <cellStyle name="Normal 5 2 8 4 2" xfId="8177"/>
    <cellStyle name="Normal 5 2 8 5" xfId="8178"/>
    <cellStyle name="Normal 5 2 9" xfId="8179"/>
    <cellStyle name="Normal 5 2 9 2" xfId="8180"/>
    <cellStyle name="Normal 5 2 9 2 2" xfId="8181"/>
    <cellStyle name="Normal 5 2 9 2 2 2" xfId="8182"/>
    <cellStyle name="Normal 5 2 9 2 2 3" xfId="8183"/>
    <cellStyle name="Normal 5 2 9 2 3" xfId="8184"/>
    <cellStyle name="Normal 5 2 9 2 3 2" xfId="8185"/>
    <cellStyle name="Normal 5 2 9 2 4" xfId="8186"/>
    <cellStyle name="Normal 5 2 9 3" xfId="8187"/>
    <cellStyle name="Normal 5 2 9 3 2" xfId="8188"/>
    <cellStyle name="Normal 5 2 9 3 3" xfId="8189"/>
    <cellStyle name="Normal 5 2 9 4" xfId="8190"/>
    <cellStyle name="Normal 5 2 9 4 2" xfId="8191"/>
    <cellStyle name="Normal 5 2 9 5" xfId="8192"/>
    <cellStyle name="Normal 5 3" xfId="8193"/>
    <cellStyle name="Normal 5 3 10" xfId="8194"/>
    <cellStyle name="Normal 5 3 10 2" xfId="8195"/>
    <cellStyle name="Normal 5 3 10 3" xfId="8196"/>
    <cellStyle name="Normal 5 3 11" xfId="8197"/>
    <cellStyle name="Normal 5 3 11 2" xfId="8198"/>
    <cellStyle name="Normal 5 3 12" xfId="8199"/>
    <cellStyle name="Normal 5 3 2" xfId="8200"/>
    <cellStyle name="Normal 5 3 2 10" xfId="8201"/>
    <cellStyle name="Normal 5 3 2 2" xfId="8202"/>
    <cellStyle name="Normal 5 3 2 2 2" xfId="8203"/>
    <cellStyle name="Normal 5 3 2 2 2 2" xfId="8204"/>
    <cellStyle name="Normal 5 3 2 2 2 2 2" xfId="8205"/>
    <cellStyle name="Normal 5 3 2 2 2 2 2 2" xfId="8206"/>
    <cellStyle name="Normal 5 3 2 2 2 2 2 2 2" xfId="8207"/>
    <cellStyle name="Normal 5 3 2 2 2 2 2 2 3" xfId="8208"/>
    <cellStyle name="Normal 5 3 2 2 2 2 2 3" xfId="8209"/>
    <cellStyle name="Normal 5 3 2 2 2 2 2 3 2" xfId="8210"/>
    <cellStyle name="Normal 5 3 2 2 2 2 2 4" xfId="8211"/>
    <cellStyle name="Normal 5 3 2 2 2 2 3" xfId="8212"/>
    <cellStyle name="Normal 5 3 2 2 2 2 3 2" xfId="8213"/>
    <cellStyle name="Normal 5 3 2 2 2 2 3 3" xfId="8214"/>
    <cellStyle name="Normal 5 3 2 2 2 2 4" xfId="8215"/>
    <cellStyle name="Normal 5 3 2 2 2 2 4 2" xfId="8216"/>
    <cellStyle name="Normal 5 3 2 2 2 2 5" xfId="8217"/>
    <cellStyle name="Normal 5 3 2 2 2 3" xfId="8218"/>
    <cellStyle name="Normal 5 3 2 2 2 3 2" xfId="8219"/>
    <cellStyle name="Normal 5 3 2 2 2 3 2 2" xfId="8220"/>
    <cellStyle name="Normal 5 3 2 2 2 3 2 2 2" xfId="8221"/>
    <cellStyle name="Normal 5 3 2 2 2 3 2 2 3" xfId="8222"/>
    <cellStyle name="Normal 5 3 2 2 2 3 2 3" xfId="8223"/>
    <cellStyle name="Normal 5 3 2 2 2 3 2 3 2" xfId="8224"/>
    <cellStyle name="Normal 5 3 2 2 2 3 2 4" xfId="8225"/>
    <cellStyle name="Normal 5 3 2 2 2 3 3" xfId="8226"/>
    <cellStyle name="Normal 5 3 2 2 2 3 3 2" xfId="8227"/>
    <cellStyle name="Normal 5 3 2 2 2 3 3 3" xfId="8228"/>
    <cellStyle name="Normal 5 3 2 2 2 3 4" xfId="8229"/>
    <cellStyle name="Normal 5 3 2 2 2 3 4 2" xfId="8230"/>
    <cellStyle name="Normal 5 3 2 2 2 3 5" xfId="8231"/>
    <cellStyle name="Normal 5 3 2 2 2 4" xfId="8232"/>
    <cellStyle name="Normal 5 3 2 2 2 4 2" xfId="8233"/>
    <cellStyle name="Normal 5 3 2 2 2 4 2 2" xfId="8234"/>
    <cellStyle name="Normal 5 3 2 2 2 4 2 3" xfId="8235"/>
    <cellStyle name="Normal 5 3 2 2 2 4 3" xfId="8236"/>
    <cellStyle name="Normal 5 3 2 2 2 4 3 2" xfId="8237"/>
    <cellStyle name="Normal 5 3 2 2 2 4 4" xfId="8238"/>
    <cellStyle name="Normal 5 3 2 2 2 5" xfId="8239"/>
    <cellStyle name="Normal 5 3 2 2 2 5 2" xfId="8240"/>
    <cellStyle name="Normal 5 3 2 2 2 5 2 2" xfId="8241"/>
    <cellStyle name="Normal 5 3 2 2 2 5 2 3" xfId="8242"/>
    <cellStyle name="Normal 5 3 2 2 2 5 3" xfId="8243"/>
    <cellStyle name="Normal 5 3 2 2 2 5 3 2" xfId="8244"/>
    <cellStyle name="Normal 5 3 2 2 2 5 4" xfId="8245"/>
    <cellStyle name="Normal 5 3 2 2 2 6" xfId="8246"/>
    <cellStyle name="Normal 5 3 2 2 2 6 2" xfId="8247"/>
    <cellStyle name="Normal 5 3 2 2 2 6 3" xfId="8248"/>
    <cellStyle name="Normal 5 3 2 2 2 7" xfId="8249"/>
    <cellStyle name="Normal 5 3 2 2 2 7 2" xfId="8250"/>
    <cellStyle name="Normal 5 3 2 2 2 8" xfId="8251"/>
    <cellStyle name="Normal 5 3 2 2 3" xfId="8252"/>
    <cellStyle name="Normal 5 3 2 2 3 2" xfId="8253"/>
    <cellStyle name="Normal 5 3 2 2 3 2 2" xfId="8254"/>
    <cellStyle name="Normal 5 3 2 2 3 2 2 2" xfId="8255"/>
    <cellStyle name="Normal 5 3 2 2 3 2 2 3" xfId="8256"/>
    <cellStyle name="Normal 5 3 2 2 3 2 3" xfId="8257"/>
    <cellStyle name="Normal 5 3 2 2 3 2 3 2" xfId="8258"/>
    <cellStyle name="Normal 5 3 2 2 3 2 4" xfId="8259"/>
    <cellStyle name="Normal 5 3 2 2 3 3" xfId="8260"/>
    <cellStyle name="Normal 5 3 2 2 3 3 2" xfId="8261"/>
    <cellStyle name="Normal 5 3 2 2 3 3 3" xfId="8262"/>
    <cellStyle name="Normal 5 3 2 2 3 4" xfId="8263"/>
    <cellStyle name="Normal 5 3 2 2 3 4 2" xfId="8264"/>
    <cellStyle name="Normal 5 3 2 2 3 5" xfId="8265"/>
    <cellStyle name="Normal 5 3 2 2 4" xfId="8266"/>
    <cellStyle name="Normal 5 3 2 2 4 2" xfId="8267"/>
    <cellStyle name="Normal 5 3 2 2 4 2 2" xfId="8268"/>
    <cellStyle name="Normal 5 3 2 2 4 2 2 2" xfId="8269"/>
    <cellStyle name="Normal 5 3 2 2 4 2 2 3" xfId="8270"/>
    <cellStyle name="Normal 5 3 2 2 4 2 3" xfId="8271"/>
    <cellStyle name="Normal 5 3 2 2 4 2 3 2" xfId="8272"/>
    <cellStyle name="Normal 5 3 2 2 4 2 4" xfId="8273"/>
    <cellStyle name="Normal 5 3 2 2 4 3" xfId="8274"/>
    <cellStyle name="Normal 5 3 2 2 4 3 2" xfId="8275"/>
    <cellStyle name="Normal 5 3 2 2 4 3 3" xfId="8276"/>
    <cellStyle name="Normal 5 3 2 2 4 4" xfId="8277"/>
    <cellStyle name="Normal 5 3 2 2 4 4 2" xfId="8278"/>
    <cellStyle name="Normal 5 3 2 2 4 5" xfId="8279"/>
    <cellStyle name="Normal 5 3 2 2 5" xfId="8280"/>
    <cellStyle name="Normal 5 3 2 2 5 2" xfId="8281"/>
    <cellStyle name="Normal 5 3 2 2 5 2 2" xfId="8282"/>
    <cellStyle name="Normal 5 3 2 2 5 2 3" xfId="8283"/>
    <cellStyle name="Normal 5 3 2 2 5 3" xfId="8284"/>
    <cellStyle name="Normal 5 3 2 2 5 3 2" xfId="8285"/>
    <cellStyle name="Normal 5 3 2 2 5 4" xfId="8286"/>
    <cellStyle name="Normal 5 3 2 2 6" xfId="8287"/>
    <cellStyle name="Normal 5 3 2 2 6 2" xfId="8288"/>
    <cellStyle name="Normal 5 3 2 2 6 2 2" xfId="8289"/>
    <cellStyle name="Normal 5 3 2 2 6 2 3" xfId="8290"/>
    <cellStyle name="Normal 5 3 2 2 6 3" xfId="8291"/>
    <cellStyle name="Normal 5 3 2 2 6 3 2" xfId="8292"/>
    <cellStyle name="Normal 5 3 2 2 6 4" xfId="8293"/>
    <cellStyle name="Normal 5 3 2 2 7" xfId="8294"/>
    <cellStyle name="Normal 5 3 2 2 7 2" xfId="8295"/>
    <cellStyle name="Normal 5 3 2 2 7 3" xfId="8296"/>
    <cellStyle name="Normal 5 3 2 2 8" xfId="8297"/>
    <cellStyle name="Normal 5 3 2 2 8 2" xfId="8298"/>
    <cellStyle name="Normal 5 3 2 2 9" xfId="8299"/>
    <cellStyle name="Normal 5 3 2 3" xfId="8300"/>
    <cellStyle name="Normal 5 3 2 3 2" xfId="8301"/>
    <cellStyle name="Normal 5 3 2 3 2 2" xfId="8302"/>
    <cellStyle name="Normal 5 3 2 3 2 2 2" xfId="8303"/>
    <cellStyle name="Normal 5 3 2 3 2 2 2 2" xfId="8304"/>
    <cellStyle name="Normal 5 3 2 3 2 2 2 3" xfId="8305"/>
    <cellStyle name="Normal 5 3 2 3 2 2 3" xfId="8306"/>
    <cellStyle name="Normal 5 3 2 3 2 2 3 2" xfId="8307"/>
    <cellStyle name="Normal 5 3 2 3 2 2 4" xfId="8308"/>
    <cellStyle name="Normal 5 3 2 3 2 3" xfId="8309"/>
    <cellStyle name="Normal 5 3 2 3 2 3 2" xfId="8310"/>
    <cellStyle name="Normal 5 3 2 3 2 3 3" xfId="8311"/>
    <cellStyle name="Normal 5 3 2 3 2 4" xfId="8312"/>
    <cellStyle name="Normal 5 3 2 3 2 4 2" xfId="8313"/>
    <cellStyle name="Normal 5 3 2 3 2 5" xfId="8314"/>
    <cellStyle name="Normal 5 3 2 3 3" xfId="8315"/>
    <cellStyle name="Normal 5 3 2 3 3 2" xfId="8316"/>
    <cellStyle name="Normal 5 3 2 3 3 2 2" xfId="8317"/>
    <cellStyle name="Normal 5 3 2 3 3 2 2 2" xfId="8318"/>
    <cellStyle name="Normal 5 3 2 3 3 2 2 3" xfId="8319"/>
    <cellStyle name="Normal 5 3 2 3 3 2 3" xfId="8320"/>
    <cellStyle name="Normal 5 3 2 3 3 2 3 2" xfId="8321"/>
    <cellStyle name="Normal 5 3 2 3 3 2 4" xfId="8322"/>
    <cellStyle name="Normal 5 3 2 3 3 3" xfId="8323"/>
    <cellStyle name="Normal 5 3 2 3 3 3 2" xfId="8324"/>
    <cellStyle name="Normal 5 3 2 3 3 3 3" xfId="8325"/>
    <cellStyle name="Normal 5 3 2 3 3 4" xfId="8326"/>
    <cellStyle name="Normal 5 3 2 3 3 4 2" xfId="8327"/>
    <cellStyle name="Normal 5 3 2 3 3 5" xfId="8328"/>
    <cellStyle name="Normal 5 3 2 3 4" xfId="8329"/>
    <cellStyle name="Normal 5 3 2 3 4 2" xfId="8330"/>
    <cellStyle name="Normal 5 3 2 3 4 2 2" xfId="8331"/>
    <cellStyle name="Normal 5 3 2 3 4 2 3" xfId="8332"/>
    <cellStyle name="Normal 5 3 2 3 4 3" xfId="8333"/>
    <cellStyle name="Normal 5 3 2 3 4 3 2" xfId="8334"/>
    <cellStyle name="Normal 5 3 2 3 4 4" xfId="8335"/>
    <cellStyle name="Normal 5 3 2 3 5" xfId="8336"/>
    <cellStyle name="Normal 5 3 2 3 5 2" xfId="8337"/>
    <cellStyle name="Normal 5 3 2 3 5 2 2" xfId="8338"/>
    <cellStyle name="Normal 5 3 2 3 5 2 3" xfId="8339"/>
    <cellStyle name="Normal 5 3 2 3 5 3" xfId="8340"/>
    <cellStyle name="Normal 5 3 2 3 5 3 2" xfId="8341"/>
    <cellStyle name="Normal 5 3 2 3 5 4" xfId="8342"/>
    <cellStyle name="Normal 5 3 2 3 6" xfId="8343"/>
    <cellStyle name="Normal 5 3 2 3 6 2" xfId="8344"/>
    <cellStyle name="Normal 5 3 2 3 6 3" xfId="8345"/>
    <cellStyle name="Normal 5 3 2 3 7" xfId="8346"/>
    <cellStyle name="Normal 5 3 2 3 7 2" xfId="8347"/>
    <cellStyle name="Normal 5 3 2 3 8" xfId="8348"/>
    <cellStyle name="Normal 5 3 2 4" xfId="8349"/>
    <cellStyle name="Normal 5 3 2 4 2" xfId="8350"/>
    <cellStyle name="Normal 5 3 2 4 2 2" xfId="8351"/>
    <cellStyle name="Normal 5 3 2 4 2 2 2" xfId="8352"/>
    <cellStyle name="Normal 5 3 2 4 2 2 3" xfId="8353"/>
    <cellStyle name="Normal 5 3 2 4 2 3" xfId="8354"/>
    <cellStyle name="Normal 5 3 2 4 2 3 2" xfId="8355"/>
    <cellStyle name="Normal 5 3 2 4 2 4" xfId="8356"/>
    <cellStyle name="Normal 5 3 2 4 3" xfId="8357"/>
    <cellStyle name="Normal 5 3 2 4 3 2" xfId="8358"/>
    <cellStyle name="Normal 5 3 2 4 3 3" xfId="8359"/>
    <cellStyle name="Normal 5 3 2 4 4" xfId="8360"/>
    <cellStyle name="Normal 5 3 2 4 4 2" xfId="8361"/>
    <cellStyle name="Normal 5 3 2 4 5" xfId="8362"/>
    <cellStyle name="Normal 5 3 2 5" xfId="8363"/>
    <cellStyle name="Normal 5 3 2 5 2" xfId="8364"/>
    <cellStyle name="Normal 5 3 2 5 2 2" xfId="8365"/>
    <cellStyle name="Normal 5 3 2 5 2 2 2" xfId="8366"/>
    <cellStyle name="Normal 5 3 2 5 2 2 3" xfId="8367"/>
    <cellStyle name="Normal 5 3 2 5 2 3" xfId="8368"/>
    <cellStyle name="Normal 5 3 2 5 2 3 2" xfId="8369"/>
    <cellStyle name="Normal 5 3 2 5 2 4" xfId="8370"/>
    <cellStyle name="Normal 5 3 2 5 3" xfId="8371"/>
    <cellStyle name="Normal 5 3 2 5 3 2" xfId="8372"/>
    <cellStyle name="Normal 5 3 2 5 3 3" xfId="8373"/>
    <cellStyle name="Normal 5 3 2 5 4" xfId="8374"/>
    <cellStyle name="Normal 5 3 2 5 4 2" xfId="8375"/>
    <cellStyle name="Normal 5 3 2 5 5" xfId="8376"/>
    <cellStyle name="Normal 5 3 2 6" xfId="8377"/>
    <cellStyle name="Normal 5 3 2 6 2" xfId="8378"/>
    <cellStyle name="Normal 5 3 2 6 2 2" xfId="8379"/>
    <cellStyle name="Normal 5 3 2 6 2 3" xfId="8380"/>
    <cellStyle name="Normal 5 3 2 6 3" xfId="8381"/>
    <cellStyle name="Normal 5 3 2 6 3 2" xfId="8382"/>
    <cellStyle name="Normal 5 3 2 6 4" xfId="8383"/>
    <cellStyle name="Normal 5 3 2 7" xfId="8384"/>
    <cellStyle name="Normal 5 3 2 7 2" xfId="8385"/>
    <cellStyle name="Normal 5 3 2 7 2 2" xfId="8386"/>
    <cellStyle name="Normal 5 3 2 7 2 3" xfId="8387"/>
    <cellStyle name="Normal 5 3 2 7 3" xfId="8388"/>
    <cellStyle name="Normal 5 3 2 7 3 2" xfId="8389"/>
    <cellStyle name="Normal 5 3 2 7 4" xfId="8390"/>
    <cellStyle name="Normal 5 3 2 8" xfId="8391"/>
    <cellStyle name="Normal 5 3 2 8 2" xfId="8392"/>
    <cellStyle name="Normal 5 3 2 8 3" xfId="8393"/>
    <cellStyle name="Normal 5 3 2 9" xfId="8394"/>
    <cellStyle name="Normal 5 3 2 9 2" xfId="8395"/>
    <cellStyle name="Normal 5 3 3" xfId="8396"/>
    <cellStyle name="Normal 5 3 3 2" xfId="8397"/>
    <cellStyle name="Normal 5 3 3 2 2" xfId="8398"/>
    <cellStyle name="Normal 5 3 3 2 2 2" xfId="8399"/>
    <cellStyle name="Normal 5 3 3 2 2 2 2" xfId="8400"/>
    <cellStyle name="Normal 5 3 3 2 2 2 2 2" xfId="8401"/>
    <cellStyle name="Normal 5 3 3 2 2 2 2 3" xfId="8402"/>
    <cellStyle name="Normal 5 3 3 2 2 2 3" xfId="8403"/>
    <cellStyle name="Normal 5 3 3 2 2 2 3 2" xfId="8404"/>
    <cellStyle name="Normal 5 3 3 2 2 2 4" xfId="8405"/>
    <cellStyle name="Normal 5 3 3 2 2 3" xfId="8406"/>
    <cellStyle name="Normal 5 3 3 2 2 3 2" xfId="8407"/>
    <cellStyle name="Normal 5 3 3 2 2 3 3" xfId="8408"/>
    <cellStyle name="Normal 5 3 3 2 2 4" xfId="8409"/>
    <cellStyle name="Normal 5 3 3 2 2 4 2" xfId="8410"/>
    <cellStyle name="Normal 5 3 3 2 2 5" xfId="8411"/>
    <cellStyle name="Normal 5 3 3 2 3" xfId="8412"/>
    <cellStyle name="Normal 5 3 3 2 3 2" xfId="8413"/>
    <cellStyle name="Normal 5 3 3 2 3 2 2" xfId="8414"/>
    <cellStyle name="Normal 5 3 3 2 3 2 2 2" xfId="8415"/>
    <cellStyle name="Normal 5 3 3 2 3 2 2 3" xfId="8416"/>
    <cellStyle name="Normal 5 3 3 2 3 2 3" xfId="8417"/>
    <cellStyle name="Normal 5 3 3 2 3 2 3 2" xfId="8418"/>
    <cellStyle name="Normal 5 3 3 2 3 2 4" xfId="8419"/>
    <cellStyle name="Normal 5 3 3 2 3 3" xfId="8420"/>
    <cellStyle name="Normal 5 3 3 2 3 3 2" xfId="8421"/>
    <cellStyle name="Normal 5 3 3 2 3 3 3" xfId="8422"/>
    <cellStyle name="Normal 5 3 3 2 3 4" xfId="8423"/>
    <cellStyle name="Normal 5 3 3 2 3 4 2" xfId="8424"/>
    <cellStyle name="Normal 5 3 3 2 3 5" xfId="8425"/>
    <cellStyle name="Normal 5 3 3 2 4" xfId="8426"/>
    <cellStyle name="Normal 5 3 3 2 4 2" xfId="8427"/>
    <cellStyle name="Normal 5 3 3 2 4 2 2" xfId="8428"/>
    <cellStyle name="Normal 5 3 3 2 4 2 3" xfId="8429"/>
    <cellStyle name="Normal 5 3 3 2 4 3" xfId="8430"/>
    <cellStyle name="Normal 5 3 3 2 4 3 2" xfId="8431"/>
    <cellStyle name="Normal 5 3 3 2 4 4" xfId="8432"/>
    <cellStyle name="Normal 5 3 3 2 5" xfId="8433"/>
    <cellStyle name="Normal 5 3 3 2 5 2" xfId="8434"/>
    <cellStyle name="Normal 5 3 3 2 5 2 2" xfId="8435"/>
    <cellStyle name="Normal 5 3 3 2 5 2 3" xfId="8436"/>
    <cellStyle name="Normal 5 3 3 2 5 3" xfId="8437"/>
    <cellStyle name="Normal 5 3 3 2 5 3 2" xfId="8438"/>
    <cellStyle name="Normal 5 3 3 2 5 4" xfId="8439"/>
    <cellStyle name="Normal 5 3 3 2 6" xfId="8440"/>
    <cellStyle name="Normal 5 3 3 2 6 2" xfId="8441"/>
    <cellStyle name="Normal 5 3 3 2 6 3" xfId="8442"/>
    <cellStyle name="Normal 5 3 3 2 7" xfId="8443"/>
    <cellStyle name="Normal 5 3 3 2 7 2" xfId="8444"/>
    <cellStyle name="Normal 5 3 3 2 8" xfId="8445"/>
    <cellStyle name="Normal 5 3 3 3" xfId="8446"/>
    <cellStyle name="Normal 5 3 3 3 2" xfId="8447"/>
    <cellStyle name="Normal 5 3 3 3 2 2" xfId="8448"/>
    <cellStyle name="Normal 5 3 3 3 2 2 2" xfId="8449"/>
    <cellStyle name="Normal 5 3 3 3 2 2 3" xfId="8450"/>
    <cellStyle name="Normal 5 3 3 3 2 3" xfId="8451"/>
    <cellStyle name="Normal 5 3 3 3 2 3 2" xfId="8452"/>
    <cellStyle name="Normal 5 3 3 3 2 4" xfId="8453"/>
    <cellStyle name="Normal 5 3 3 3 3" xfId="8454"/>
    <cellStyle name="Normal 5 3 3 3 3 2" xfId="8455"/>
    <cellStyle name="Normal 5 3 3 3 3 3" xfId="8456"/>
    <cellStyle name="Normal 5 3 3 3 4" xfId="8457"/>
    <cellStyle name="Normal 5 3 3 3 4 2" xfId="8458"/>
    <cellStyle name="Normal 5 3 3 3 5" xfId="8459"/>
    <cellStyle name="Normal 5 3 3 4" xfId="8460"/>
    <cellStyle name="Normal 5 3 3 4 2" xfId="8461"/>
    <cellStyle name="Normal 5 3 3 4 2 2" xfId="8462"/>
    <cellStyle name="Normal 5 3 3 4 2 2 2" xfId="8463"/>
    <cellStyle name="Normal 5 3 3 4 2 2 3" xfId="8464"/>
    <cellStyle name="Normal 5 3 3 4 2 3" xfId="8465"/>
    <cellStyle name="Normal 5 3 3 4 2 3 2" xfId="8466"/>
    <cellStyle name="Normal 5 3 3 4 2 4" xfId="8467"/>
    <cellStyle name="Normal 5 3 3 4 3" xfId="8468"/>
    <cellStyle name="Normal 5 3 3 4 3 2" xfId="8469"/>
    <cellStyle name="Normal 5 3 3 4 3 3" xfId="8470"/>
    <cellStyle name="Normal 5 3 3 4 4" xfId="8471"/>
    <cellStyle name="Normal 5 3 3 4 4 2" xfId="8472"/>
    <cellStyle name="Normal 5 3 3 4 5" xfId="8473"/>
    <cellStyle name="Normal 5 3 3 5" xfId="8474"/>
    <cellStyle name="Normal 5 3 3 5 2" xfId="8475"/>
    <cellStyle name="Normal 5 3 3 5 2 2" xfId="8476"/>
    <cellStyle name="Normal 5 3 3 5 2 3" xfId="8477"/>
    <cellStyle name="Normal 5 3 3 5 3" xfId="8478"/>
    <cellStyle name="Normal 5 3 3 5 3 2" xfId="8479"/>
    <cellStyle name="Normal 5 3 3 5 4" xfId="8480"/>
    <cellStyle name="Normal 5 3 3 6" xfId="8481"/>
    <cellStyle name="Normal 5 3 3 6 2" xfId="8482"/>
    <cellStyle name="Normal 5 3 3 6 2 2" xfId="8483"/>
    <cellStyle name="Normal 5 3 3 6 2 3" xfId="8484"/>
    <cellStyle name="Normal 5 3 3 6 3" xfId="8485"/>
    <cellStyle name="Normal 5 3 3 6 3 2" xfId="8486"/>
    <cellStyle name="Normal 5 3 3 6 4" xfId="8487"/>
    <cellStyle name="Normal 5 3 3 7" xfId="8488"/>
    <cellStyle name="Normal 5 3 3 7 2" xfId="8489"/>
    <cellStyle name="Normal 5 3 3 7 3" xfId="8490"/>
    <cellStyle name="Normal 5 3 3 8" xfId="8491"/>
    <cellStyle name="Normal 5 3 3 8 2" xfId="8492"/>
    <cellStyle name="Normal 5 3 3 9" xfId="8493"/>
    <cellStyle name="Normal 5 3 4" xfId="8494"/>
    <cellStyle name="Normal 5 3 4 2" xfId="8495"/>
    <cellStyle name="Normal 5 3 4 2 2" xfId="8496"/>
    <cellStyle name="Normal 5 3 4 2 2 2" xfId="8497"/>
    <cellStyle name="Normal 5 3 4 2 2 2 2" xfId="8498"/>
    <cellStyle name="Normal 5 3 4 2 2 2 2 2" xfId="8499"/>
    <cellStyle name="Normal 5 3 4 2 2 2 2 3" xfId="8500"/>
    <cellStyle name="Normal 5 3 4 2 2 2 3" xfId="8501"/>
    <cellStyle name="Normal 5 3 4 2 2 2 3 2" xfId="8502"/>
    <cellStyle name="Normal 5 3 4 2 2 2 4" xfId="8503"/>
    <cellStyle name="Normal 5 3 4 2 2 3" xfId="8504"/>
    <cellStyle name="Normal 5 3 4 2 2 3 2" xfId="8505"/>
    <cellStyle name="Normal 5 3 4 2 2 3 3" xfId="8506"/>
    <cellStyle name="Normal 5 3 4 2 2 4" xfId="8507"/>
    <cellStyle name="Normal 5 3 4 2 2 4 2" xfId="8508"/>
    <cellStyle name="Normal 5 3 4 2 2 5" xfId="8509"/>
    <cellStyle name="Normal 5 3 4 2 3" xfId="8510"/>
    <cellStyle name="Normal 5 3 4 2 3 2" xfId="8511"/>
    <cellStyle name="Normal 5 3 4 2 3 2 2" xfId="8512"/>
    <cellStyle name="Normal 5 3 4 2 3 2 2 2" xfId="8513"/>
    <cellStyle name="Normal 5 3 4 2 3 2 2 3" xfId="8514"/>
    <cellStyle name="Normal 5 3 4 2 3 2 3" xfId="8515"/>
    <cellStyle name="Normal 5 3 4 2 3 2 3 2" xfId="8516"/>
    <cellStyle name="Normal 5 3 4 2 3 2 4" xfId="8517"/>
    <cellStyle name="Normal 5 3 4 2 3 3" xfId="8518"/>
    <cellStyle name="Normal 5 3 4 2 3 3 2" xfId="8519"/>
    <cellStyle name="Normal 5 3 4 2 3 3 3" xfId="8520"/>
    <cellStyle name="Normal 5 3 4 2 3 4" xfId="8521"/>
    <cellStyle name="Normal 5 3 4 2 3 4 2" xfId="8522"/>
    <cellStyle name="Normal 5 3 4 2 3 5" xfId="8523"/>
    <cellStyle name="Normal 5 3 4 2 4" xfId="8524"/>
    <cellStyle name="Normal 5 3 4 2 4 2" xfId="8525"/>
    <cellStyle name="Normal 5 3 4 2 4 2 2" xfId="8526"/>
    <cellStyle name="Normal 5 3 4 2 4 2 3" xfId="8527"/>
    <cellStyle name="Normal 5 3 4 2 4 3" xfId="8528"/>
    <cellStyle name="Normal 5 3 4 2 4 3 2" xfId="8529"/>
    <cellStyle name="Normal 5 3 4 2 4 4" xfId="8530"/>
    <cellStyle name="Normal 5 3 4 2 5" xfId="8531"/>
    <cellStyle name="Normal 5 3 4 2 5 2" xfId="8532"/>
    <cellStyle name="Normal 5 3 4 2 5 2 2" xfId="8533"/>
    <cellStyle name="Normal 5 3 4 2 5 2 3" xfId="8534"/>
    <cellStyle name="Normal 5 3 4 2 5 3" xfId="8535"/>
    <cellStyle name="Normal 5 3 4 2 5 3 2" xfId="8536"/>
    <cellStyle name="Normal 5 3 4 2 5 4" xfId="8537"/>
    <cellStyle name="Normal 5 3 4 2 6" xfId="8538"/>
    <cellStyle name="Normal 5 3 4 2 6 2" xfId="8539"/>
    <cellStyle name="Normal 5 3 4 2 6 3" xfId="8540"/>
    <cellStyle name="Normal 5 3 4 2 7" xfId="8541"/>
    <cellStyle name="Normal 5 3 4 2 7 2" xfId="8542"/>
    <cellStyle name="Normal 5 3 4 2 8" xfId="8543"/>
    <cellStyle name="Normal 5 3 4 3" xfId="8544"/>
    <cellStyle name="Normal 5 3 4 3 2" xfId="8545"/>
    <cellStyle name="Normal 5 3 4 3 2 2" xfId="8546"/>
    <cellStyle name="Normal 5 3 4 3 2 2 2" xfId="8547"/>
    <cellStyle name="Normal 5 3 4 3 2 2 3" xfId="8548"/>
    <cellStyle name="Normal 5 3 4 3 2 3" xfId="8549"/>
    <cellStyle name="Normal 5 3 4 3 2 3 2" xfId="8550"/>
    <cellStyle name="Normal 5 3 4 3 2 4" xfId="8551"/>
    <cellStyle name="Normal 5 3 4 3 3" xfId="8552"/>
    <cellStyle name="Normal 5 3 4 3 3 2" xfId="8553"/>
    <cellStyle name="Normal 5 3 4 3 3 3" xfId="8554"/>
    <cellStyle name="Normal 5 3 4 3 4" xfId="8555"/>
    <cellStyle name="Normal 5 3 4 3 4 2" xfId="8556"/>
    <cellStyle name="Normal 5 3 4 3 5" xfId="8557"/>
    <cellStyle name="Normal 5 3 4 4" xfId="8558"/>
    <cellStyle name="Normal 5 3 4 4 2" xfId="8559"/>
    <cellStyle name="Normal 5 3 4 4 2 2" xfId="8560"/>
    <cellStyle name="Normal 5 3 4 4 2 2 2" xfId="8561"/>
    <cellStyle name="Normal 5 3 4 4 2 2 3" xfId="8562"/>
    <cellStyle name="Normal 5 3 4 4 2 3" xfId="8563"/>
    <cellStyle name="Normal 5 3 4 4 2 3 2" xfId="8564"/>
    <cellStyle name="Normal 5 3 4 4 2 4" xfId="8565"/>
    <cellStyle name="Normal 5 3 4 4 3" xfId="8566"/>
    <cellStyle name="Normal 5 3 4 4 3 2" xfId="8567"/>
    <cellStyle name="Normal 5 3 4 4 3 3" xfId="8568"/>
    <cellStyle name="Normal 5 3 4 4 4" xfId="8569"/>
    <cellStyle name="Normal 5 3 4 4 4 2" xfId="8570"/>
    <cellStyle name="Normal 5 3 4 4 5" xfId="8571"/>
    <cellStyle name="Normal 5 3 4 5" xfId="8572"/>
    <cellStyle name="Normal 5 3 4 5 2" xfId="8573"/>
    <cellStyle name="Normal 5 3 4 5 2 2" xfId="8574"/>
    <cellStyle name="Normal 5 3 4 5 2 3" xfId="8575"/>
    <cellStyle name="Normal 5 3 4 5 3" xfId="8576"/>
    <cellStyle name="Normal 5 3 4 5 3 2" xfId="8577"/>
    <cellStyle name="Normal 5 3 4 5 4" xfId="8578"/>
    <cellStyle name="Normal 5 3 4 6" xfId="8579"/>
    <cellStyle name="Normal 5 3 4 6 2" xfId="8580"/>
    <cellStyle name="Normal 5 3 4 6 2 2" xfId="8581"/>
    <cellStyle name="Normal 5 3 4 6 2 3" xfId="8582"/>
    <cellStyle name="Normal 5 3 4 6 3" xfId="8583"/>
    <cellStyle name="Normal 5 3 4 6 3 2" xfId="8584"/>
    <cellStyle name="Normal 5 3 4 6 4" xfId="8585"/>
    <cellStyle name="Normal 5 3 4 7" xfId="8586"/>
    <cellStyle name="Normal 5 3 4 7 2" xfId="8587"/>
    <cellStyle name="Normal 5 3 4 7 3" xfId="8588"/>
    <cellStyle name="Normal 5 3 4 8" xfId="8589"/>
    <cellStyle name="Normal 5 3 4 8 2" xfId="8590"/>
    <cellStyle name="Normal 5 3 4 9" xfId="8591"/>
    <cellStyle name="Normal 5 3 5" xfId="8592"/>
    <cellStyle name="Normal 5 3 5 2" xfId="8593"/>
    <cellStyle name="Normal 5 3 5 2 2" xfId="8594"/>
    <cellStyle name="Normal 5 3 5 2 2 2" xfId="8595"/>
    <cellStyle name="Normal 5 3 5 2 2 2 2" xfId="8596"/>
    <cellStyle name="Normal 5 3 5 2 2 2 3" xfId="8597"/>
    <cellStyle name="Normal 5 3 5 2 2 3" xfId="8598"/>
    <cellStyle name="Normal 5 3 5 2 2 3 2" xfId="8599"/>
    <cellStyle name="Normal 5 3 5 2 2 4" xfId="8600"/>
    <cellStyle name="Normal 5 3 5 2 3" xfId="8601"/>
    <cellStyle name="Normal 5 3 5 2 3 2" xfId="8602"/>
    <cellStyle name="Normal 5 3 5 2 3 3" xfId="8603"/>
    <cellStyle name="Normal 5 3 5 2 4" xfId="8604"/>
    <cellStyle name="Normal 5 3 5 2 4 2" xfId="8605"/>
    <cellStyle name="Normal 5 3 5 2 5" xfId="8606"/>
    <cellStyle name="Normal 5 3 5 3" xfId="8607"/>
    <cellStyle name="Normal 5 3 5 3 2" xfId="8608"/>
    <cellStyle name="Normal 5 3 5 3 2 2" xfId="8609"/>
    <cellStyle name="Normal 5 3 5 3 2 2 2" xfId="8610"/>
    <cellStyle name="Normal 5 3 5 3 2 2 3" xfId="8611"/>
    <cellStyle name="Normal 5 3 5 3 2 3" xfId="8612"/>
    <cellStyle name="Normal 5 3 5 3 2 3 2" xfId="8613"/>
    <cellStyle name="Normal 5 3 5 3 2 4" xfId="8614"/>
    <cellStyle name="Normal 5 3 5 3 3" xfId="8615"/>
    <cellStyle name="Normal 5 3 5 3 3 2" xfId="8616"/>
    <cellStyle name="Normal 5 3 5 3 3 3" xfId="8617"/>
    <cellStyle name="Normal 5 3 5 3 4" xfId="8618"/>
    <cellStyle name="Normal 5 3 5 3 4 2" xfId="8619"/>
    <cellStyle name="Normal 5 3 5 3 5" xfId="8620"/>
    <cellStyle name="Normal 5 3 5 4" xfId="8621"/>
    <cellStyle name="Normal 5 3 5 4 2" xfId="8622"/>
    <cellStyle name="Normal 5 3 5 4 2 2" xfId="8623"/>
    <cellStyle name="Normal 5 3 5 4 2 3" xfId="8624"/>
    <cellStyle name="Normal 5 3 5 4 3" xfId="8625"/>
    <cellStyle name="Normal 5 3 5 4 3 2" xfId="8626"/>
    <cellStyle name="Normal 5 3 5 4 4" xfId="8627"/>
    <cellStyle name="Normal 5 3 5 5" xfId="8628"/>
    <cellStyle name="Normal 5 3 5 5 2" xfId="8629"/>
    <cellStyle name="Normal 5 3 5 5 2 2" xfId="8630"/>
    <cellStyle name="Normal 5 3 5 5 2 3" xfId="8631"/>
    <cellStyle name="Normal 5 3 5 5 3" xfId="8632"/>
    <cellStyle name="Normal 5 3 5 5 3 2" xfId="8633"/>
    <cellStyle name="Normal 5 3 5 5 4" xfId="8634"/>
    <cellStyle name="Normal 5 3 5 6" xfId="8635"/>
    <cellStyle name="Normal 5 3 5 6 2" xfId="8636"/>
    <cellStyle name="Normal 5 3 5 6 3" xfId="8637"/>
    <cellStyle name="Normal 5 3 5 7" xfId="8638"/>
    <cellStyle name="Normal 5 3 5 7 2" xfId="8639"/>
    <cellStyle name="Normal 5 3 5 8" xfId="8640"/>
    <cellStyle name="Normal 5 3 6" xfId="8641"/>
    <cellStyle name="Normal 5 3 6 2" xfId="8642"/>
    <cellStyle name="Normal 5 3 6 2 2" xfId="8643"/>
    <cellStyle name="Normal 5 3 6 2 2 2" xfId="8644"/>
    <cellStyle name="Normal 5 3 6 2 2 3" xfId="8645"/>
    <cellStyle name="Normal 5 3 6 2 3" xfId="8646"/>
    <cellStyle name="Normal 5 3 6 2 3 2" xfId="8647"/>
    <cellStyle name="Normal 5 3 6 2 4" xfId="8648"/>
    <cellStyle name="Normal 5 3 6 3" xfId="8649"/>
    <cellStyle name="Normal 5 3 6 3 2" xfId="8650"/>
    <cellStyle name="Normal 5 3 6 3 3" xfId="8651"/>
    <cellStyle name="Normal 5 3 6 4" xfId="8652"/>
    <cellStyle name="Normal 5 3 6 4 2" xfId="8653"/>
    <cellStyle name="Normal 5 3 6 5" xfId="8654"/>
    <cellStyle name="Normal 5 3 7" xfId="8655"/>
    <cellStyle name="Normal 5 3 7 2" xfId="8656"/>
    <cellStyle name="Normal 5 3 7 2 2" xfId="8657"/>
    <cellStyle name="Normal 5 3 7 2 2 2" xfId="8658"/>
    <cellStyle name="Normal 5 3 7 2 2 3" xfId="8659"/>
    <cellStyle name="Normal 5 3 7 2 3" xfId="8660"/>
    <cellStyle name="Normal 5 3 7 2 3 2" xfId="8661"/>
    <cellStyle name="Normal 5 3 7 2 4" xfId="8662"/>
    <cellStyle name="Normal 5 3 7 3" xfId="8663"/>
    <cellStyle name="Normal 5 3 7 3 2" xfId="8664"/>
    <cellStyle name="Normal 5 3 7 3 3" xfId="8665"/>
    <cellStyle name="Normal 5 3 7 4" xfId="8666"/>
    <cellStyle name="Normal 5 3 7 4 2" xfId="8667"/>
    <cellStyle name="Normal 5 3 7 5" xfId="8668"/>
    <cellStyle name="Normal 5 3 8" xfId="8669"/>
    <cellStyle name="Normal 5 3 8 2" xfId="8670"/>
    <cellStyle name="Normal 5 3 8 2 2" xfId="8671"/>
    <cellStyle name="Normal 5 3 8 2 3" xfId="8672"/>
    <cellStyle name="Normal 5 3 8 3" xfId="8673"/>
    <cellStyle name="Normal 5 3 8 3 2" xfId="8674"/>
    <cellStyle name="Normal 5 3 8 4" xfId="8675"/>
    <cellStyle name="Normal 5 3 9" xfId="8676"/>
    <cellStyle name="Normal 5 3 9 2" xfId="8677"/>
    <cellStyle name="Normal 5 3 9 2 2" xfId="8678"/>
    <cellStyle name="Normal 5 3 9 2 3" xfId="8679"/>
    <cellStyle name="Normal 5 3 9 3" xfId="8680"/>
    <cellStyle name="Normal 5 3 9 3 2" xfId="8681"/>
    <cellStyle name="Normal 5 3 9 4" xfId="8682"/>
    <cellStyle name="Normal 5 4" xfId="8683"/>
    <cellStyle name="Normal 5 4 10" xfId="8684"/>
    <cellStyle name="Normal 5 4 10 2" xfId="8685"/>
    <cellStyle name="Normal 5 4 11" xfId="8686"/>
    <cellStyle name="Normal 5 4 2" xfId="8687"/>
    <cellStyle name="Normal 5 4 2 2" xfId="8688"/>
    <cellStyle name="Normal 5 4 2 2 2" xfId="8689"/>
    <cellStyle name="Normal 5 4 2 2 2 2" xfId="8690"/>
    <cellStyle name="Normal 5 4 2 2 2 2 2" xfId="8691"/>
    <cellStyle name="Normal 5 4 2 2 2 2 2 2" xfId="8692"/>
    <cellStyle name="Normal 5 4 2 2 2 2 2 3" xfId="8693"/>
    <cellStyle name="Normal 5 4 2 2 2 2 3" xfId="8694"/>
    <cellStyle name="Normal 5 4 2 2 2 2 3 2" xfId="8695"/>
    <cellStyle name="Normal 5 4 2 2 2 2 4" xfId="8696"/>
    <cellStyle name="Normal 5 4 2 2 2 3" xfId="8697"/>
    <cellStyle name="Normal 5 4 2 2 2 3 2" xfId="8698"/>
    <cellStyle name="Normal 5 4 2 2 2 3 3" xfId="8699"/>
    <cellStyle name="Normal 5 4 2 2 2 4" xfId="8700"/>
    <cellStyle name="Normal 5 4 2 2 2 4 2" xfId="8701"/>
    <cellStyle name="Normal 5 4 2 2 2 5" xfId="8702"/>
    <cellStyle name="Normal 5 4 2 2 3" xfId="8703"/>
    <cellStyle name="Normal 5 4 2 2 3 2" xfId="8704"/>
    <cellStyle name="Normal 5 4 2 2 3 2 2" xfId="8705"/>
    <cellStyle name="Normal 5 4 2 2 3 2 2 2" xfId="8706"/>
    <cellStyle name="Normal 5 4 2 2 3 2 2 3" xfId="8707"/>
    <cellStyle name="Normal 5 4 2 2 3 2 3" xfId="8708"/>
    <cellStyle name="Normal 5 4 2 2 3 2 3 2" xfId="8709"/>
    <cellStyle name="Normal 5 4 2 2 3 2 4" xfId="8710"/>
    <cellStyle name="Normal 5 4 2 2 3 3" xfId="8711"/>
    <cellStyle name="Normal 5 4 2 2 3 3 2" xfId="8712"/>
    <cellStyle name="Normal 5 4 2 2 3 3 3" xfId="8713"/>
    <cellStyle name="Normal 5 4 2 2 3 4" xfId="8714"/>
    <cellStyle name="Normal 5 4 2 2 3 4 2" xfId="8715"/>
    <cellStyle name="Normal 5 4 2 2 3 5" xfId="8716"/>
    <cellStyle name="Normal 5 4 2 2 4" xfId="8717"/>
    <cellStyle name="Normal 5 4 2 2 4 2" xfId="8718"/>
    <cellStyle name="Normal 5 4 2 2 4 2 2" xfId="8719"/>
    <cellStyle name="Normal 5 4 2 2 4 2 3" xfId="8720"/>
    <cellStyle name="Normal 5 4 2 2 4 3" xfId="8721"/>
    <cellStyle name="Normal 5 4 2 2 4 3 2" xfId="8722"/>
    <cellStyle name="Normal 5 4 2 2 4 4" xfId="8723"/>
    <cellStyle name="Normal 5 4 2 2 5" xfId="8724"/>
    <cellStyle name="Normal 5 4 2 2 5 2" xfId="8725"/>
    <cellStyle name="Normal 5 4 2 2 5 2 2" xfId="8726"/>
    <cellStyle name="Normal 5 4 2 2 5 2 3" xfId="8727"/>
    <cellStyle name="Normal 5 4 2 2 5 3" xfId="8728"/>
    <cellStyle name="Normal 5 4 2 2 5 3 2" xfId="8729"/>
    <cellStyle name="Normal 5 4 2 2 5 4" xfId="8730"/>
    <cellStyle name="Normal 5 4 2 2 6" xfId="8731"/>
    <cellStyle name="Normal 5 4 2 2 6 2" xfId="8732"/>
    <cellStyle name="Normal 5 4 2 2 6 3" xfId="8733"/>
    <cellStyle name="Normal 5 4 2 2 7" xfId="8734"/>
    <cellStyle name="Normal 5 4 2 2 7 2" xfId="8735"/>
    <cellStyle name="Normal 5 4 2 2 8" xfId="8736"/>
    <cellStyle name="Normal 5 4 2 3" xfId="8737"/>
    <cellStyle name="Normal 5 4 2 3 2" xfId="8738"/>
    <cellStyle name="Normal 5 4 2 3 2 2" xfId="8739"/>
    <cellStyle name="Normal 5 4 2 3 2 2 2" xfId="8740"/>
    <cellStyle name="Normal 5 4 2 3 2 2 3" xfId="8741"/>
    <cellStyle name="Normal 5 4 2 3 2 3" xfId="8742"/>
    <cellStyle name="Normal 5 4 2 3 2 3 2" xfId="8743"/>
    <cellStyle name="Normal 5 4 2 3 2 4" xfId="8744"/>
    <cellStyle name="Normal 5 4 2 3 3" xfId="8745"/>
    <cellStyle name="Normal 5 4 2 3 3 2" xfId="8746"/>
    <cellStyle name="Normal 5 4 2 3 3 3" xfId="8747"/>
    <cellStyle name="Normal 5 4 2 3 4" xfId="8748"/>
    <cellStyle name="Normal 5 4 2 3 4 2" xfId="8749"/>
    <cellStyle name="Normal 5 4 2 3 5" xfId="8750"/>
    <cellStyle name="Normal 5 4 2 4" xfId="8751"/>
    <cellStyle name="Normal 5 4 2 4 2" xfId="8752"/>
    <cellStyle name="Normal 5 4 2 4 2 2" xfId="8753"/>
    <cellStyle name="Normal 5 4 2 4 2 2 2" xfId="8754"/>
    <cellStyle name="Normal 5 4 2 4 2 2 3" xfId="8755"/>
    <cellStyle name="Normal 5 4 2 4 2 3" xfId="8756"/>
    <cellStyle name="Normal 5 4 2 4 2 3 2" xfId="8757"/>
    <cellStyle name="Normal 5 4 2 4 2 4" xfId="8758"/>
    <cellStyle name="Normal 5 4 2 4 3" xfId="8759"/>
    <cellStyle name="Normal 5 4 2 4 3 2" xfId="8760"/>
    <cellStyle name="Normal 5 4 2 4 3 3" xfId="8761"/>
    <cellStyle name="Normal 5 4 2 4 4" xfId="8762"/>
    <cellStyle name="Normal 5 4 2 4 4 2" xfId="8763"/>
    <cellStyle name="Normal 5 4 2 4 5" xfId="8764"/>
    <cellStyle name="Normal 5 4 2 5" xfId="8765"/>
    <cellStyle name="Normal 5 4 2 5 2" xfId="8766"/>
    <cellStyle name="Normal 5 4 2 5 2 2" xfId="8767"/>
    <cellStyle name="Normal 5 4 2 5 2 3" xfId="8768"/>
    <cellStyle name="Normal 5 4 2 5 3" xfId="8769"/>
    <cellStyle name="Normal 5 4 2 5 3 2" xfId="8770"/>
    <cellStyle name="Normal 5 4 2 5 4" xfId="8771"/>
    <cellStyle name="Normal 5 4 2 6" xfId="8772"/>
    <cellStyle name="Normal 5 4 2 6 2" xfId="8773"/>
    <cellStyle name="Normal 5 4 2 6 2 2" xfId="8774"/>
    <cellStyle name="Normal 5 4 2 6 2 3" xfId="8775"/>
    <cellStyle name="Normal 5 4 2 6 3" xfId="8776"/>
    <cellStyle name="Normal 5 4 2 6 3 2" xfId="8777"/>
    <cellStyle name="Normal 5 4 2 6 4" xfId="8778"/>
    <cellStyle name="Normal 5 4 2 7" xfId="8779"/>
    <cellStyle name="Normal 5 4 2 7 2" xfId="8780"/>
    <cellStyle name="Normal 5 4 2 7 3" xfId="8781"/>
    <cellStyle name="Normal 5 4 2 8" xfId="8782"/>
    <cellStyle name="Normal 5 4 2 8 2" xfId="8783"/>
    <cellStyle name="Normal 5 4 2 9" xfId="8784"/>
    <cellStyle name="Normal 5 4 3" xfId="8785"/>
    <cellStyle name="Normal 5 4 3 2" xfId="8786"/>
    <cellStyle name="Normal 5 4 3 2 2" xfId="8787"/>
    <cellStyle name="Normal 5 4 3 2 2 2" xfId="8788"/>
    <cellStyle name="Normal 5 4 3 2 2 2 2" xfId="8789"/>
    <cellStyle name="Normal 5 4 3 2 2 2 2 2" xfId="8790"/>
    <cellStyle name="Normal 5 4 3 2 2 2 2 3" xfId="8791"/>
    <cellStyle name="Normal 5 4 3 2 2 2 3" xfId="8792"/>
    <cellStyle name="Normal 5 4 3 2 2 2 3 2" xfId="8793"/>
    <cellStyle name="Normal 5 4 3 2 2 2 4" xfId="8794"/>
    <cellStyle name="Normal 5 4 3 2 2 3" xfId="8795"/>
    <cellStyle name="Normal 5 4 3 2 2 3 2" xfId="8796"/>
    <cellStyle name="Normal 5 4 3 2 2 3 3" xfId="8797"/>
    <cellStyle name="Normal 5 4 3 2 2 4" xfId="8798"/>
    <cellStyle name="Normal 5 4 3 2 2 4 2" xfId="8799"/>
    <cellStyle name="Normal 5 4 3 2 2 5" xfId="8800"/>
    <cellStyle name="Normal 5 4 3 2 3" xfId="8801"/>
    <cellStyle name="Normal 5 4 3 2 3 2" xfId="8802"/>
    <cellStyle name="Normal 5 4 3 2 3 2 2" xfId="8803"/>
    <cellStyle name="Normal 5 4 3 2 3 2 2 2" xfId="8804"/>
    <cellStyle name="Normal 5 4 3 2 3 2 2 3" xfId="8805"/>
    <cellStyle name="Normal 5 4 3 2 3 2 3" xfId="8806"/>
    <cellStyle name="Normal 5 4 3 2 3 2 3 2" xfId="8807"/>
    <cellStyle name="Normal 5 4 3 2 3 2 4" xfId="8808"/>
    <cellStyle name="Normal 5 4 3 2 3 3" xfId="8809"/>
    <cellStyle name="Normal 5 4 3 2 3 3 2" xfId="8810"/>
    <cellStyle name="Normal 5 4 3 2 3 3 3" xfId="8811"/>
    <cellStyle name="Normal 5 4 3 2 3 4" xfId="8812"/>
    <cellStyle name="Normal 5 4 3 2 3 4 2" xfId="8813"/>
    <cellStyle name="Normal 5 4 3 2 3 5" xfId="8814"/>
    <cellStyle name="Normal 5 4 3 2 4" xfId="8815"/>
    <cellStyle name="Normal 5 4 3 2 4 2" xfId="8816"/>
    <cellStyle name="Normal 5 4 3 2 4 2 2" xfId="8817"/>
    <cellStyle name="Normal 5 4 3 2 4 2 3" xfId="8818"/>
    <cellStyle name="Normal 5 4 3 2 4 3" xfId="8819"/>
    <cellStyle name="Normal 5 4 3 2 4 3 2" xfId="8820"/>
    <cellStyle name="Normal 5 4 3 2 4 4" xfId="8821"/>
    <cellStyle name="Normal 5 4 3 2 5" xfId="8822"/>
    <cellStyle name="Normal 5 4 3 2 5 2" xfId="8823"/>
    <cellStyle name="Normal 5 4 3 2 5 2 2" xfId="8824"/>
    <cellStyle name="Normal 5 4 3 2 5 2 3" xfId="8825"/>
    <cellStyle name="Normal 5 4 3 2 5 3" xfId="8826"/>
    <cellStyle name="Normal 5 4 3 2 5 3 2" xfId="8827"/>
    <cellStyle name="Normal 5 4 3 2 5 4" xfId="8828"/>
    <cellStyle name="Normal 5 4 3 2 6" xfId="8829"/>
    <cellStyle name="Normal 5 4 3 2 6 2" xfId="8830"/>
    <cellStyle name="Normal 5 4 3 2 6 3" xfId="8831"/>
    <cellStyle name="Normal 5 4 3 2 7" xfId="8832"/>
    <cellStyle name="Normal 5 4 3 2 7 2" xfId="8833"/>
    <cellStyle name="Normal 5 4 3 2 8" xfId="8834"/>
    <cellStyle name="Normal 5 4 3 3" xfId="8835"/>
    <cellStyle name="Normal 5 4 3 3 2" xfId="8836"/>
    <cellStyle name="Normal 5 4 3 3 2 2" xfId="8837"/>
    <cellStyle name="Normal 5 4 3 3 2 2 2" xfId="8838"/>
    <cellStyle name="Normal 5 4 3 3 2 2 3" xfId="8839"/>
    <cellStyle name="Normal 5 4 3 3 2 3" xfId="8840"/>
    <cellStyle name="Normal 5 4 3 3 2 3 2" xfId="8841"/>
    <cellStyle name="Normal 5 4 3 3 2 4" xfId="8842"/>
    <cellStyle name="Normal 5 4 3 3 3" xfId="8843"/>
    <cellStyle name="Normal 5 4 3 3 3 2" xfId="8844"/>
    <cellStyle name="Normal 5 4 3 3 3 3" xfId="8845"/>
    <cellStyle name="Normal 5 4 3 3 4" xfId="8846"/>
    <cellStyle name="Normal 5 4 3 3 4 2" xfId="8847"/>
    <cellStyle name="Normal 5 4 3 3 5" xfId="8848"/>
    <cellStyle name="Normal 5 4 3 4" xfId="8849"/>
    <cellStyle name="Normal 5 4 3 4 2" xfId="8850"/>
    <cellStyle name="Normal 5 4 3 4 2 2" xfId="8851"/>
    <cellStyle name="Normal 5 4 3 4 2 2 2" xfId="8852"/>
    <cellStyle name="Normal 5 4 3 4 2 2 3" xfId="8853"/>
    <cellStyle name="Normal 5 4 3 4 2 3" xfId="8854"/>
    <cellStyle name="Normal 5 4 3 4 2 3 2" xfId="8855"/>
    <cellStyle name="Normal 5 4 3 4 2 4" xfId="8856"/>
    <cellStyle name="Normal 5 4 3 4 3" xfId="8857"/>
    <cellStyle name="Normal 5 4 3 4 3 2" xfId="8858"/>
    <cellStyle name="Normal 5 4 3 4 3 3" xfId="8859"/>
    <cellStyle name="Normal 5 4 3 4 4" xfId="8860"/>
    <cellStyle name="Normal 5 4 3 4 4 2" xfId="8861"/>
    <cellStyle name="Normal 5 4 3 4 5" xfId="8862"/>
    <cellStyle name="Normal 5 4 3 5" xfId="8863"/>
    <cellStyle name="Normal 5 4 3 5 2" xfId="8864"/>
    <cellStyle name="Normal 5 4 3 5 2 2" xfId="8865"/>
    <cellStyle name="Normal 5 4 3 5 2 3" xfId="8866"/>
    <cellStyle name="Normal 5 4 3 5 3" xfId="8867"/>
    <cellStyle name="Normal 5 4 3 5 3 2" xfId="8868"/>
    <cellStyle name="Normal 5 4 3 5 4" xfId="8869"/>
    <cellStyle name="Normal 5 4 3 6" xfId="8870"/>
    <cellStyle name="Normal 5 4 3 6 2" xfId="8871"/>
    <cellStyle name="Normal 5 4 3 6 2 2" xfId="8872"/>
    <cellStyle name="Normal 5 4 3 6 2 3" xfId="8873"/>
    <cellStyle name="Normal 5 4 3 6 3" xfId="8874"/>
    <cellStyle name="Normal 5 4 3 6 3 2" xfId="8875"/>
    <cellStyle name="Normal 5 4 3 6 4" xfId="8876"/>
    <cellStyle name="Normal 5 4 3 7" xfId="8877"/>
    <cellStyle name="Normal 5 4 3 7 2" xfId="8878"/>
    <cellStyle name="Normal 5 4 3 7 3" xfId="8879"/>
    <cellStyle name="Normal 5 4 3 8" xfId="8880"/>
    <cellStyle name="Normal 5 4 3 8 2" xfId="8881"/>
    <cellStyle name="Normal 5 4 3 9" xfId="8882"/>
    <cellStyle name="Normal 5 4 4" xfId="8883"/>
    <cellStyle name="Normal 5 4 4 2" xfId="8884"/>
    <cellStyle name="Normal 5 4 4 2 2" xfId="8885"/>
    <cellStyle name="Normal 5 4 4 2 2 2" xfId="8886"/>
    <cellStyle name="Normal 5 4 4 2 2 2 2" xfId="8887"/>
    <cellStyle name="Normal 5 4 4 2 2 2 3" xfId="8888"/>
    <cellStyle name="Normal 5 4 4 2 2 3" xfId="8889"/>
    <cellStyle name="Normal 5 4 4 2 2 3 2" xfId="8890"/>
    <cellStyle name="Normal 5 4 4 2 2 4" xfId="8891"/>
    <cellStyle name="Normal 5 4 4 2 3" xfId="8892"/>
    <cellStyle name="Normal 5 4 4 2 3 2" xfId="8893"/>
    <cellStyle name="Normal 5 4 4 2 3 3" xfId="8894"/>
    <cellStyle name="Normal 5 4 4 2 4" xfId="8895"/>
    <cellStyle name="Normal 5 4 4 2 4 2" xfId="8896"/>
    <cellStyle name="Normal 5 4 4 2 5" xfId="8897"/>
    <cellStyle name="Normal 5 4 4 3" xfId="8898"/>
    <cellStyle name="Normal 5 4 4 3 2" xfId="8899"/>
    <cellStyle name="Normal 5 4 4 3 2 2" xfId="8900"/>
    <cellStyle name="Normal 5 4 4 3 2 2 2" xfId="8901"/>
    <cellStyle name="Normal 5 4 4 3 2 2 3" xfId="8902"/>
    <cellStyle name="Normal 5 4 4 3 2 3" xfId="8903"/>
    <cellStyle name="Normal 5 4 4 3 2 3 2" xfId="8904"/>
    <cellStyle name="Normal 5 4 4 3 2 4" xfId="8905"/>
    <cellStyle name="Normal 5 4 4 3 3" xfId="8906"/>
    <cellStyle name="Normal 5 4 4 3 3 2" xfId="8907"/>
    <cellStyle name="Normal 5 4 4 3 3 3" xfId="8908"/>
    <cellStyle name="Normal 5 4 4 3 4" xfId="8909"/>
    <cellStyle name="Normal 5 4 4 3 4 2" xfId="8910"/>
    <cellStyle name="Normal 5 4 4 3 5" xfId="8911"/>
    <cellStyle name="Normal 5 4 4 4" xfId="8912"/>
    <cellStyle name="Normal 5 4 4 4 2" xfId="8913"/>
    <cellStyle name="Normal 5 4 4 4 2 2" xfId="8914"/>
    <cellStyle name="Normal 5 4 4 4 2 3" xfId="8915"/>
    <cellStyle name="Normal 5 4 4 4 3" xfId="8916"/>
    <cellStyle name="Normal 5 4 4 4 3 2" xfId="8917"/>
    <cellStyle name="Normal 5 4 4 4 4" xfId="8918"/>
    <cellStyle name="Normal 5 4 4 5" xfId="8919"/>
    <cellStyle name="Normal 5 4 4 5 2" xfId="8920"/>
    <cellStyle name="Normal 5 4 4 5 2 2" xfId="8921"/>
    <cellStyle name="Normal 5 4 4 5 2 3" xfId="8922"/>
    <cellStyle name="Normal 5 4 4 5 3" xfId="8923"/>
    <cellStyle name="Normal 5 4 4 5 3 2" xfId="8924"/>
    <cellStyle name="Normal 5 4 4 5 4" xfId="8925"/>
    <cellStyle name="Normal 5 4 4 6" xfId="8926"/>
    <cellStyle name="Normal 5 4 4 6 2" xfId="8927"/>
    <cellStyle name="Normal 5 4 4 6 3" xfId="8928"/>
    <cellStyle name="Normal 5 4 4 7" xfId="8929"/>
    <cellStyle name="Normal 5 4 4 7 2" xfId="8930"/>
    <cellStyle name="Normal 5 4 4 8" xfId="8931"/>
    <cellStyle name="Normal 5 4 5" xfId="8932"/>
    <cellStyle name="Normal 5 4 5 2" xfId="8933"/>
    <cellStyle name="Normal 5 4 5 2 2" xfId="8934"/>
    <cellStyle name="Normal 5 4 5 2 2 2" xfId="8935"/>
    <cellStyle name="Normal 5 4 5 2 2 3" xfId="8936"/>
    <cellStyle name="Normal 5 4 5 2 3" xfId="8937"/>
    <cellStyle name="Normal 5 4 5 2 3 2" xfId="8938"/>
    <cellStyle name="Normal 5 4 5 2 4" xfId="8939"/>
    <cellStyle name="Normal 5 4 5 3" xfId="8940"/>
    <cellStyle name="Normal 5 4 5 3 2" xfId="8941"/>
    <cellStyle name="Normal 5 4 5 3 3" xfId="8942"/>
    <cellStyle name="Normal 5 4 5 4" xfId="8943"/>
    <cellStyle name="Normal 5 4 5 4 2" xfId="8944"/>
    <cellStyle name="Normal 5 4 5 5" xfId="8945"/>
    <cellStyle name="Normal 5 4 6" xfId="8946"/>
    <cellStyle name="Normal 5 4 6 2" xfId="8947"/>
    <cellStyle name="Normal 5 4 6 2 2" xfId="8948"/>
    <cellStyle name="Normal 5 4 6 2 2 2" xfId="8949"/>
    <cellStyle name="Normal 5 4 6 2 2 3" xfId="8950"/>
    <cellStyle name="Normal 5 4 6 2 3" xfId="8951"/>
    <cellStyle name="Normal 5 4 6 2 3 2" xfId="8952"/>
    <cellStyle name="Normal 5 4 6 2 4" xfId="8953"/>
    <cellStyle name="Normal 5 4 6 3" xfId="8954"/>
    <cellStyle name="Normal 5 4 6 3 2" xfId="8955"/>
    <cellStyle name="Normal 5 4 6 3 3" xfId="8956"/>
    <cellStyle name="Normal 5 4 6 4" xfId="8957"/>
    <cellStyle name="Normal 5 4 6 4 2" xfId="8958"/>
    <cellStyle name="Normal 5 4 6 5" xfId="8959"/>
    <cellStyle name="Normal 5 4 7" xfId="8960"/>
    <cellStyle name="Normal 5 4 7 2" xfId="8961"/>
    <cellStyle name="Normal 5 4 7 2 2" xfId="8962"/>
    <cellStyle name="Normal 5 4 7 2 3" xfId="8963"/>
    <cellStyle name="Normal 5 4 7 3" xfId="8964"/>
    <cellStyle name="Normal 5 4 7 3 2" xfId="8965"/>
    <cellStyle name="Normal 5 4 7 4" xfId="8966"/>
    <cellStyle name="Normal 5 4 8" xfId="8967"/>
    <cellStyle name="Normal 5 4 8 2" xfId="8968"/>
    <cellStyle name="Normal 5 4 8 2 2" xfId="8969"/>
    <cellStyle name="Normal 5 4 8 2 3" xfId="8970"/>
    <cellStyle name="Normal 5 4 8 3" xfId="8971"/>
    <cellStyle name="Normal 5 4 8 3 2" xfId="8972"/>
    <cellStyle name="Normal 5 4 8 4" xfId="8973"/>
    <cellStyle name="Normal 5 4 9" xfId="8974"/>
    <cellStyle name="Normal 5 4 9 2" xfId="8975"/>
    <cellStyle name="Normal 5 4 9 3" xfId="8976"/>
    <cellStyle name="Normal 5 5" xfId="8977"/>
    <cellStyle name="Normal 5 5 10" xfId="8978"/>
    <cellStyle name="Normal 5 5 2" xfId="8979"/>
    <cellStyle name="Normal 5 5 2 2" xfId="8980"/>
    <cellStyle name="Normal 5 5 2 2 2" xfId="8981"/>
    <cellStyle name="Normal 5 5 2 2 2 2" xfId="8982"/>
    <cellStyle name="Normal 5 5 2 2 2 2 2" xfId="8983"/>
    <cellStyle name="Normal 5 5 2 2 2 2 2 2" xfId="8984"/>
    <cellStyle name="Normal 5 5 2 2 2 2 2 3" xfId="8985"/>
    <cellStyle name="Normal 5 5 2 2 2 2 3" xfId="8986"/>
    <cellStyle name="Normal 5 5 2 2 2 2 3 2" xfId="8987"/>
    <cellStyle name="Normal 5 5 2 2 2 2 4" xfId="8988"/>
    <cellStyle name="Normal 5 5 2 2 2 3" xfId="8989"/>
    <cellStyle name="Normal 5 5 2 2 2 3 2" xfId="8990"/>
    <cellStyle name="Normal 5 5 2 2 2 3 3" xfId="8991"/>
    <cellStyle name="Normal 5 5 2 2 2 4" xfId="8992"/>
    <cellStyle name="Normal 5 5 2 2 2 4 2" xfId="8993"/>
    <cellStyle name="Normal 5 5 2 2 2 5" xfId="8994"/>
    <cellStyle name="Normal 5 5 2 2 3" xfId="8995"/>
    <cellStyle name="Normal 5 5 2 2 3 2" xfId="8996"/>
    <cellStyle name="Normal 5 5 2 2 3 2 2" xfId="8997"/>
    <cellStyle name="Normal 5 5 2 2 3 2 2 2" xfId="8998"/>
    <cellStyle name="Normal 5 5 2 2 3 2 2 3" xfId="8999"/>
    <cellStyle name="Normal 5 5 2 2 3 2 3" xfId="9000"/>
    <cellStyle name="Normal 5 5 2 2 3 2 3 2" xfId="9001"/>
    <cellStyle name="Normal 5 5 2 2 3 2 4" xfId="9002"/>
    <cellStyle name="Normal 5 5 2 2 3 3" xfId="9003"/>
    <cellStyle name="Normal 5 5 2 2 3 3 2" xfId="9004"/>
    <cellStyle name="Normal 5 5 2 2 3 3 3" xfId="9005"/>
    <cellStyle name="Normal 5 5 2 2 3 4" xfId="9006"/>
    <cellStyle name="Normal 5 5 2 2 3 4 2" xfId="9007"/>
    <cellStyle name="Normal 5 5 2 2 3 5" xfId="9008"/>
    <cellStyle name="Normal 5 5 2 2 4" xfId="9009"/>
    <cellStyle name="Normal 5 5 2 2 4 2" xfId="9010"/>
    <cellStyle name="Normal 5 5 2 2 4 2 2" xfId="9011"/>
    <cellStyle name="Normal 5 5 2 2 4 2 3" xfId="9012"/>
    <cellStyle name="Normal 5 5 2 2 4 3" xfId="9013"/>
    <cellStyle name="Normal 5 5 2 2 4 3 2" xfId="9014"/>
    <cellStyle name="Normal 5 5 2 2 4 4" xfId="9015"/>
    <cellStyle name="Normal 5 5 2 2 5" xfId="9016"/>
    <cellStyle name="Normal 5 5 2 2 5 2" xfId="9017"/>
    <cellStyle name="Normal 5 5 2 2 5 2 2" xfId="9018"/>
    <cellStyle name="Normal 5 5 2 2 5 2 3" xfId="9019"/>
    <cellStyle name="Normal 5 5 2 2 5 3" xfId="9020"/>
    <cellStyle name="Normal 5 5 2 2 5 3 2" xfId="9021"/>
    <cellStyle name="Normal 5 5 2 2 5 4" xfId="9022"/>
    <cellStyle name="Normal 5 5 2 2 6" xfId="9023"/>
    <cellStyle name="Normal 5 5 2 2 6 2" xfId="9024"/>
    <cellStyle name="Normal 5 5 2 2 6 3" xfId="9025"/>
    <cellStyle name="Normal 5 5 2 2 7" xfId="9026"/>
    <cellStyle name="Normal 5 5 2 2 7 2" xfId="9027"/>
    <cellStyle name="Normal 5 5 2 2 8" xfId="9028"/>
    <cellStyle name="Normal 5 5 2 3" xfId="9029"/>
    <cellStyle name="Normal 5 5 2 3 2" xfId="9030"/>
    <cellStyle name="Normal 5 5 2 3 2 2" xfId="9031"/>
    <cellStyle name="Normal 5 5 2 3 2 2 2" xfId="9032"/>
    <cellStyle name="Normal 5 5 2 3 2 2 3" xfId="9033"/>
    <cellStyle name="Normal 5 5 2 3 2 3" xfId="9034"/>
    <cellStyle name="Normal 5 5 2 3 2 3 2" xfId="9035"/>
    <cellStyle name="Normal 5 5 2 3 2 4" xfId="9036"/>
    <cellStyle name="Normal 5 5 2 3 3" xfId="9037"/>
    <cellStyle name="Normal 5 5 2 3 3 2" xfId="9038"/>
    <cellStyle name="Normal 5 5 2 3 3 3" xfId="9039"/>
    <cellStyle name="Normal 5 5 2 3 4" xfId="9040"/>
    <cellStyle name="Normal 5 5 2 3 4 2" xfId="9041"/>
    <cellStyle name="Normal 5 5 2 3 5" xfId="9042"/>
    <cellStyle name="Normal 5 5 2 4" xfId="9043"/>
    <cellStyle name="Normal 5 5 2 4 2" xfId="9044"/>
    <cellStyle name="Normal 5 5 2 4 2 2" xfId="9045"/>
    <cellStyle name="Normal 5 5 2 4 2 2 2" xfId="9046"/>
    <cellStyle name="Normal 5 5 2 4 2 2 3" xfId="9047"/>
    <cellStyle name="Normal 5 5 2 4 2 3" xfId="9048"/>
    <cellStyle name="Normal 5 5 2 4 2 3 2" xfId="9049"/>
    <cellStyle name="Normal 5 5 2 4 2 4" xfId="9050"/>
    <cellStyle name="Normal 5 5 2 4 3" xfId="9051"/>
    <cellStyle name="Normal 5 5 2 4 3 2" xfId="9052"/>
    <cellStyle name="Normal 5 5 2 4 3 3" xfId="9053"/>
    <cellStyle name="Normal 5 5 2 4 4" xfId="9054"/>
    <cellStyle name="Normal 5 5 2 4 4 2" xfId="9055"/>
    <cellStyle name="Normal 5 5 2 4 5" xfId="9056"/>
    <cellStyle name="Normal 5 5 2 5" xfId="9057"/>
    <cellStyle name="Normal 5 5 2 5 2" xfId="9058"/>
    <cellStyle name="Normal 5 5 2 5 2 2" xfId="9059"/>
    <cellStyle name="Normal 5 5 2 5 2 3" xfId="9060"/>
    <cellStyle name="Normal 5 5 2 5 3" xfId="9061"/>
    <cellStyle name="Normal 5 5 2 5 3 2" xfId="9062"/>
    <cellStyle name="Normal 5 5 2 5 4" xfId="9063"/>
    <cellStyle name="Normal 5 5 2 6" xfId="9064"/>
    <cellStyle name="Normal 5 5 2 6 2" xfId="9065"/>
    <cellStyle name="Normal 5 5 2 6 2 2" xfId="9066"/>
    <cellStyle name="Normal 5 5 2 6 2 3" xfId="9067"/>
    <cellStyle name="Normal 5 5 2 6 3" xfId="9068"/>
    <cellStyle name="Normal 5 5 2 6 3 2" xfId="9069"/>
    <cellStyle name="Normal 5 5 2 6 4" xfId="9070"/>
    <cellStyle name="Normal 5 5 2 7" xfId="9071"/>
    <cellStyle name="Normal 5 5 2 7 2" xfId="9072"/>
    <cellStyle name="Normal 5 5 2 7 3" xfId="9073"/>
    <cellStyle name="Normal 5 5 2 8" xfId="9074"/>
    <cellStyle name="Normal 5 5 2 8 2" xfId="9075"/>
    <cellStyle name="Normal 5 5 2 9" xfId="9076"/>
    <cellStyle name="Normal 5 5 3" xfId="9077"/>
    <cellStyle name="Normal 5 5 3 2" xfId="9078"/>
    <cellStyle name="Normal 5 5 3 2 2" xfId="9079"/>
    <cellStyle name="Normal 5 5 3 2 2 2" xfId="9080"/>
    <cellStyle name="Normal 5 5 3 2 2 2 2" xfId="9081"/>
    <cellStyle name="Normal 5 5 3 2 2 2 3" xfId="9082"/>
    <cellStyle name="Normal 5 5 3 2 2 3" xfId="9083"/>
    <cellStyle name="Normal 5 5 3 2 2 3 2" xfId="9084"/>
    <cellStyle name="Normal 5 5 3 2 2 4" xfId="9085"/>
    <cellStyle name="Normal 5 5 3 2 3" xfId="9086"/>
    <cellStyle name="Normal 5 5 3 2 3 2" xfId="9087"/>
    <cellStyle name="Normal 5 5 3 2 3 3" xfId="9088"/>
    <cellStyle name="Normal 5 5 3 2 4" xfId="9089"/>
    <cellStyle name="Normal 5 5 3 2 4 2" xfId="9090"/>
    <cellStyle name="Normal 5 5 3 2 5" xfId="9091"/>
    <cellStyle name="Normal 5 5 3 3" xfId="9092"/>
    <cellStyle name="Normal 5 5 3 3 2" xfId="9093"/>
    <cellStyle name="Normal 5 5 3 3 2 2" xfId="9094"/>
    <cellStyle name="Normal 5 5 3 3 2 2 2" xfId="9095"/>
    <cellStyle name="Normal 5 5 3 3 2 2 3" xfId="9096"/>
    <cellStyle name="Normal 5 5 3 3 2 3" xfId="9097"/>
    <cellStyle name="Normal 5 5 3 3 2 3 2" xfId="9098"/>
    <cellStyle name="Normal 5 5 3 3 2 4" xfId="9099"/>
    <cellStyle name="Normal 5 5 3 3 3" xfId="9100"/>
    <cellStyle name="Normal 5 5 3 3 3 2" xfId="9101"/>
    <cellStyle name="Normal 5 5 3 3 3 3" xfId="9102"/>
    <cellStyle name="Normal 5 5 3 3 4" xfId="9103"/>
    <cellStyle name="Normal 5 5 3 3 4 2" xfId="9104"/>
    <cellStyle name="Normal 5 5 3 3 5" xfId="9105"/>
    <cellStyle name="Normal 5 5 3 4" xfId="9106"/>
    <cellStyle name="Normal 5 5 3 4 2" xfId="9107"/>
    <cellStyle name="Normal 5 5 3 4 2 2" xfId="9108"/>
    <cellStyle name="Normal 5 5 3 4 2 3" xfId="9109"/>
    <cellStyle name="Normal 5 5 3 4 3" xfId="9110"/>
    <cellStyle name="Normal 5 5 3 4 3 2" xfId="9111"/>
    <cellStyle name="Normal 5 5 3 4 4" xfId="9112"/>
    <cellStyle name="Normal 5 5 3 5" xfId="9113"/>
    <cellStyle name="Normal 5 5 3 5 2" xfId="9114"/>
    <cellStyle name="Normal 5 5 3 5 2 2" xfId="9115"/>
    <cellStyle name="Normal 5 5 3 5 2 3" xfId="9116"/>
    <cellStyle name="Normal 5 5 3 5 3" xfId="9117"/>
    <cellStyle name="Normal 5 5 3 5 3 2" xfId="9118"/>
    <cellStyle name="Normal 5 5 3 5 4" xfId="9119"/>
    <cellStyle name="Normal 5 5 3 6" xfId="9120"/>
    <cellStyle name="Normal 5 5 3 6 2" xfId="9121"/>
    <cellStyle name="Normal 5 5 3 6 3" xfId="9122"/>
    <cellStyle name="Normal 5 5 3 7" xfId="9123"/>
    <cellStyle name="Normal 5 5 3 7 2" xfId="9124"/>
    <cellStyle name="Normal 5 5 3 8" xfId="9125"/>
    <cellStyle name="Normal 5 5 4" xfId="9126"/>
    <cellStyle name="Normal 5 5 4 2" xfId="9127"/>
    <cellStyle name="Normal 5 5 4 2 2" xfId="9128"/>
    <cellStyle name="Normal 5 5 4 2 2 2" xfId="9129"/>
    <cellStyle name="Normal 5 5 4 2 2 3" xfId="9130"/>
    <cellStyle name="Normal 5 5 4 2 3" xfId="9131"/>
    <cellStyle name="Normal 5 5 4 2 3 2" xfId="9132"/>
    <cellStyle name="Normal 5 5 4 2 4" xfId="9133"/>
    <cellStyle name="Normal 5 5 4 3" xfId="9134"/>
    <cellStyle name="Normal 5 5 4 3 2" xfId="9135"/>
    <cellStyle name="Normal 5 5 4 3 3" xfId="9136"/>
    <cellStyle name="Normal 5 5 4 4" xfId="9137"/>
    <cellStyle name="Normal 5 5 4 4 2" xfId="9138"/>
    <cellStyle name="Normal 5 5 4 5" xfId="9139"/>
    <cellStyle name="Normal 5 5 5" xfId="9140"/>
    <cellStyle name="Normal 5 5 5 2" xfId="9141"/>
    <cellStyle name="Normal 5 5 5 2 2" xfId="9142"/>
    <cellStyle name="Normal 5 5 5 2 2 2" xfId="9143"/>
    <cellStyle name="Normal 5 5 5 2 2 3" xfId="9144"/>
    <cellStyle name="Normal 5 5 5 2 3" xfId="9145"/>
    <cellStyle name="Normal 5 5 5 2 3 2" xfId="9146"/>
    <cellStyle name="Normal 5 5 5 2 4" xfId="9147"/>
    <cellStyle name="Normal 5 5 5 3" xfId="9148"/>
    <cellStyle name="Normal 5 5 5 3 2" xfId="9149"/>
    <cellStyle name="Normal 5 5 5 3 3" xfId="9150"/>
    <cellStyle name="Normal 5 5 5 4" xfId="9151"/>
    <cellStyle name="Normal 5 5 5 4 2" xfId="9152"/>
    <cellStyle name="Normal 5 5 5 5" xfId="9153"/>
    <cellStyle name="Normal 5 5 6" xfId="9154"/>
    <cellStyle name="Normal 5 5 6 2" xfId="9155"/>
    <cellStyle name="Normal 5 5 6 2 2" xfId="9156"/>
    <cellStyle name="Normal 5 5 6 2 3" xfId="9157"/>
    <cellStyle name="Normal 5 5 6 3" xfId="9158"/>
    <cellStyle name="Normal 5 5 6 3 2" xfId="9159"/>
    <cellStyle name="Normal 5 5 6 4" xfId="9160"/>
    <cellStyle name="Normal 5 5 7" xfId="9161"/>
    <cellStyle name="Normal 5 5 7 2" xfId="9162"/>
    <cellStyle name="Normal 5 5 7 2 2" xfId="9163"/>
    <cellStyle name="Normal 5 5 7 2 3" xfId="9164"/>
    <cellStyle name="Normal 5 5 7 3" xfId="9165"/>
    <cellStyle name="Normal 5 5 7 3 2" xfId="9166"/>
    <cellStyle name="Normal 5 5 7 4" xfId="9167"/>
    <cellStyle name="Normal 5 5 8" xfId="9168"/>
    <cellStyle name="Normal 5 5 8 2" xfId="9169"/>
    <cellStyle name="Normal 5 5 8 3" xfId="9170"/>
    <cellStyle name="Normal 5 5 9" xfId="9171"/>
    <cellStyle name="Normal 5 5 9 2" xfId="9172"/>
    <cellStyle name="Normal 5 6" xfId="9173"/>
    <cellStyle name="Normal 5 6 2" xfId="9174"/>
    <cellStyle name="Normal 5 6 2 2" xfId="9175"/>
    <cellStyle name="Normal 5 6 2 2 2" xfId="9176"/>
    <cellStyle name="Normal 5 6 2 2 2 2" xfId="9177"/>
    <cellStyle name="Normal 5 6 2 2 2 2 2" xfId="9178"/>
    <cellStyle name="Normal 5 6 2 2 2 2 3" xfId="9179"/>
    <cellStyle name="Normal 5 6 2 2 2 3" xfId="9180"/>
    <cellStyle name="Normal 5 6 2 2 2 3 2" xfId="9181"/>
    <cellStyle name="Normal 5 6 2 2 2 4" xfId="9182"/>
    <cellStyle name="Normal 5 6 2 2 3" xfId="9183"/>
    <cellStyle name="Normal 5 6 2 2 3 2" xfId="9184"/>
    <cellStyle name="Normal 5 6 2 2 3 3" xfId="9185"/>
    <cellStyle name="Normal 5 6 2 2 4" xfId="9186"/>
    <cellStyle name="Normal 5 6 2 2 4 2" xfId="9187"/>
    <cellStyle name="Normal 5 6 2 2 5" xfId="9188"/>
    <cellStyle name="Normal 5 6 2 3" xfId="9189"/>
    <cellStyle name="Normal 5 6 2 3 2" xfId="9190"/>
    <cellStyle name="Normal 5 6 2 3 2 2" xfId="9191"/>
    <cellStyle name="Normal 5 6 2 3 2 2 2" xfId="9192"/>
    <cellStyle name="Normal 5 6 2 3 2 2 3" xfId="9193"/>
    <cellStyle name="Normal 5 6 2 3 2 3" xfId="9194"/>
    <cellStyle name="Normal 5 6 2 3 2 3 2" xfId="9195"/>
    <cellStyle name="Normal 5 6 2 3 2 4" xfId="9196"/>
    <cellStyle name="Normal 5 6 2 3 3" xfId="9197"/>
    <cellStyle name="Normal 5 6 2 3 3 2" xfId="9198"/>
    <cellStyle name="Normal 5 6 2 3 3 3" xfId="9199"/>
    <cellStyle name="Normal 5 6 2 3 4" xfId="9200"/>
    <cellStyle name="Normal 5 6 2 3 4 2" xfId="9201"/>
    <cellStyle name="Normal 5 6 2 3 5" xfId="9202"/>
    <cellStyle name="Normal 5 6 2 4" xfId="9203"/>
    <cellStyle name="Normal 5 6 2 4 2" xfId="9204"/>
    <cellStyle name="Normal 5 6 2 4 2 2" xfId="9205"/>
    <cellStyle name="Normal 5 6 2 4 2 3" xfId="9206"/>
    <cellStyle name="Normal 5 6 2 4 3" xfId="9207"/>
    <cellStyle name="Normal 5 6 2 4 3 2" xfId="9208"/>
    <cellStyle name="Normal 5 6 2 4 4" xfId="9209"/>
    <cellStyle name="Normal 5 6 2 5" xfId="9210"/>
    <cellStyle name="Normal 5 6 2 5 2" xfId="9211"/>
    <cellStyle name="Normal 5 6 2 5 2 2" xfId="9212"/>
    <cellStyle name="Normal 5 6 2 5 2 3" xfId="9213"/>
    <cellStyle name="Normal 5 6 2 5 3" xfId="9214"/>
    <cellStyle name="Normal 5 6 2 5 3 2" xfId="9215"/>
    <cellStyle name="Normal 5 6 2 5 4" xfId="9216"/>
    <cellStyle name="Normal 5 6 2 6" xfId="9217"/>
    <cellStyle name="Normal 5 6 2 6 2" xfId="9218"/>
    <cellStyle name="Normal 5 6 2 6 3" xfId="9219"/>
    <cellStyle name="Normal 5 6 2 7" xfId="9220"/>
    <cellStyle name="Normal 5 6 2 7 2" xfId="9221"/>
    <cellStyle name="Normal 5 6 2 8" xfId="9222"/>
    <cellStyle name="Normal 5 6 3" xfId="9223"/>
    <cellStyle name="Normal 5 6 3 2" xfId="9224"/>
    <cellStyle name="Normal 5 6 3 2 2" xfId="9225"/>
    <cellStyle name="Normal 5 6 3 2 2 2" xfId="9226"/>
    <cellStyle name="Normal 5 6 3 2 2 3" xfId="9227"/>
    <cellStyle name="Normal 5 6 3 2 3" xfId="9228"/>
    <cellStyle name="Normal 5 6 3 2 3 2" xfId="9229"/>
    <cellStyle name="Normal 5 6 3 2 4" xfId="9230"/>
    <cellStyle name="Normal 5 6 3 3" xfId="9231"/>
    <cellStyle name="Normal 5 6 3 3 2" xfId="9232"/>
    <cellStyle name="Normal 5 6 3 3 3" xfId="9233"/>
    <cellStyle name="Normal 5 6 3 4" xfId="9234"/>
    <cellStyle name="Normal 5 6 3 4 2" xfId="9235"/>
    <cellStyle name="Normal 5 6 3 5" xfId="9236"/>
    <cellStyle name="Normal 5 6 4" xfId="9237"/>
    <cellStyle name="Normal 5 6 4 2" xfId="9238"/>
    <cellStyle name="Normal 5 6 4 2 2" xfId="9239"/>
    <cellStyle name="Normal 5 6 4 2 2 2" xfId="9240"/>
    <cellStyle name="Normal 5 6 4 2 2 3" xfId="9241"/>
    <cellStyle name="Normal 5 6 4 2 3" xfId="9242"/>
    <cellStyle name="Normal 5 6 4 2 3 2" xfId="9243"/>
    <cellStyle name="Normal 5 6 4 2 4" xfId="9244"/>
    <cellStyle name="Normal 5 6 4 3" xfId="9245"/>
    <cellStyle name="Normal 5 6 4 3 2" xfId="9246"/>
    <cellStyle name="Normal 5 6 4 3 3" xfId="9247"/>
    <cellStyle name="Normal 5 6 4 4" xfId="9248"/>
    <cellStyle name="Normal 5 6 4 4 2" xfId="9249"/>
    <cellStyle name="Normal 5 6 4 5" xfId="9250"/>
    <cellStyle name="Normal 5 6 5" xfId="9251"/>
    <cellStyle name="Normal 5 6 5 2" xfId="9252"/>
    <cellStyle name="Normal 5 6 5 2 2" xfId="9253"/>
    <cellStyle name="Normal 5 6 5 2 3" xfId="9254"/>
    <cellStyle name="Normal 5 6 5 3" xfId="9255"/>
    <cellStyle name="Normal 5 6 5 3 2" xfId="9256"/>
    <cellStyle name="Normal 5 6 5 4" xfId="9257"/>
    <cellStyle name="Normal 5 6 6" xfId="9258"/>
    <cellStyle name="Normal 5 6 6 2" xfId="9259"/>
    <cellStyle name="Normal 5 6 6 2 2" xfId="9260"/>
    <cellStyle name="Normal 5 6 6 2 3" xfId="9261"/>
    <cellStyle name="Normal 5 6 6 3" xfId="9262"/>
    <cellStyle name="Normal 5 6 6 3 2" xfId="9263"/>
    <cellStyle name="Normal 5 6 6 4" xfId="9264"/>
    <cellStyle name="Normal 5 6 7" xfId="9265"/>
    <cellStyle name="Normal 5 6 7 2" xfId="9266"/>
    <cellStyle name="Normal 5 6 7 3" xfId="9267"/>
    <cellStyle name="Normal 5 6 8" xfId="9268"/>
    <cellStyle name="Normal 5 6 8 2" xfId="9269"/>
    <cellStyle name="Normal 5 6 9" xfId="9270"/>
    <cellStyle name="Normal 5 7" xfId="9271"/>
    <cellStyle name="Normal 5 7 2" xfId="9272"/>
    <cellStyle name="Normal 5 7 2 2" xfId="9273"/>
    <cellStyle name="Normal 5 7 2 2 2" xfId="9274"/>
    <cellStyle name="Normal 5 7 2 2 2 2" xfId="9275"/>
    <cellStyle name="Normal 5 7 2 2 2 2 2" xfId="9276"/>
    <cellStyle name="Normal 5 7 2 2 2 2 3" xfId="9277"/>
    <cellStyle name="Normal 5 7 2 2 2 3" xfId="9278"/>
    <cellStyle name="Normal 5 7 2 2 2 3 2" xfId="9279"/>
    <cellStyle name="Normal 5 7 2 2 2 4" xfId="9280"/>
    <cellStyle name="Normal 5 7 2 2 3" xfId="9281"/>
    <cellStyle name="Normal 5 7 2 2 3 2" xfId="9282"/>
    <cellStyle name="Normal 5 7 2 2 3 3" xfId="9283"/>
    <cellStyle name="Normal 5 7 2 2 4" xfId="9284"/>
    <cellStyle name="Normal 5 7 2 2 4 2" xfId="9285"/>
    <cellStyle name="Normal 5 7 2 2 5" xfId="9286"/>
    <cellStyle name="Normal 5 7 2 3" xfId="9287"/>
    <cellStyle name="Normal 5 7 2 3 2" xfId="9288"/>
    <cellStyle name="Normal 5 7 2 3 2 2" xfId="9289"/>
    <cellStyle name="Normal 5 7 2 3 2 2 2" xfId="9290"/>
    <cellStyle name="Normal 5 7 2 3 2 2 3" xfId="9291"/>
    <cellStyle name="Normal 5 7 2 3 2 3" xfId="9292"/>
    <cellStyle name="Normal 5 7 2 3 2 3 2" xfId="9293"/>
    <cellStyle name="Normal 5 7 2 3 2 4" xfId="9294"/>
    <cellStyle name="Normal 5 7 2 3 3" xfId="9295"/>
    <cellStyle name="Normal 5 7 2 3 3 2" xfId="9296"/>
    <cellStyle name="Normal 5 7 2 3 3 3" xfId="9297"/>
    <cellStyle name="Normal 5 7 2 3 4" xfId="9298"/>
    <cellStyle name="Normal 5 7 2 3 4 2" xfId="9299"/>
    <cellStyle name="Normal 5 7 2 3 5" xfId="9300"/>
    <cellStyle name="Normal 5 7 2 4" xfId="9301"/>
    <cellStyle name="Normal 5 7 2 4 2" xfId="9302"/>
    <cellStyle name="Normal 5 7 2 4 2 2" xfId="9303"/>
    <cellStyle name="Normal 5 7 2 4 2 3" xfId="9304"/>
    <cellStyle name="Normal 5 7 2 4 3" xfId="9305"/>
    <cellStyle name="Normal 5 7 2 4 3 2" xfId="9306"/>
    <cellStyle name="Normal 5 7 2 4 4" xfId="9307"/>
    <cellStyle name="Normal 5 7 2 5" xfId="9308"/>
    <cellStyle name="Normal 5 7 2 5 2" xfId="9309"/>
    <cellStyle name="Normal 5 7 2 5 2 2" xfId="9310"/>
    <cellStyle name="Normal 5 7 2 5 2 3" xfId="9311"/>
    <cellStyle name="Normal 5 7 2 5 3" xfId="9312"/>
    <cellStyle name="Normal 5 7 2 5 3 2" xfId="9313"/>
    <cellStyle name="Normal 5 7 2 5 4" xfId="9314"/>
    <cellStyle name="Normal 5 7 2 6" xfId="9315"/>
    <cellStyle name="Normal 5 7 2 6 2" xfId="9316"/>
    <cellStyle name="Normal 5 7 2 6 3" xfId="9317"/>
    <cellStyle name="Normal 5 7 2 7" xfId="9318"/>
    <cellStyle name="Normal 5 7 2 7 2" xfId="9319"/>
    <cellStyle name="Normal 5 7 2 8" xfId="9320"/>
    <cellStyle name="Normal 5 7 3" xfId="9321"/>
    <cellStyle name="Normal 5 7 3 2" xfId="9322"/>
    <cellStyle name="Normal 5 7 3 2 2" xfId="9323"/>
    <cellStyle name="Normal 5 7 3 2 2 2" xfId="9324"/>
    <cellStyle name="Normal 5 7 3 2 2 3" xfId="9325"/>
    <cellStyle name="Normal 5 7 3 2 3" xfId="9326"/>
    <cellStyle name="Normal 5 7 3 2 3 2" xfId="9327"/>
    <cellStyle name="Normal 5 7 3 2 4" xfId="9328"/>
    <cellStyle name="Normal 5 7 3 3" xfId="9329"/>
    <cellStyle name="Normal 5 7 3 3 2" xfId="9330"/>
    <cellStyle name="Normal 5 7 3 3 3" xfId="9331"/>
    <cellStyle name="Normal 5 7 3 4" xfId="9332"/>
    <cellStyle name="Normal 5 7 3 4 2" xfId="9333"/>
    <cellStyle name="Normal 5 7 3 5" xfId="9334"/>
    <cellStyle name="Normal 5 7 4" xfId="9335"/>
    <cellStyle name="Normal 5 7 4 2" xfId="9336"/>
    <cellStyle name="Normal 5 7 4 2 2" xfId="9337"/>
    <cellStyle name="Normal 5 7 4 2 2 2" xfId="9338"/>
    <cellStyle name="Normal 5 7 4 2 2 3" xfId="9339"/>
    <cellStyle name="Normal 5 7 4 2 3" xfId="9340"/>
    <cellStyle name="Normal 5 7 4 2 3 2" xfId="9341"/>
    <cellStyle name="Normal 5 7 4 2 4" xfId="9342"/>
    <cellStyle name="Normal 5 7 4 3" xfId="9343"/>
    <cellStyle name="Normal 5 7 4 3 2" xfId="9344"/>
    <cellStyle name="Normal 5 7 4 3 3" xfId="9345"/>
    <cellStyle name="Normal 5 7 4 4" xfId="9346"/>
    <cellStyle name="Normal 5 7 4 4 2" xfId="9347"/>
    <cellStyle name="Normal 5 7 4 5" xfId="9348"/>
    <cellStyle name="Normal 5 7 5" xfId="9349"/>
    <cellStyle name="Normal 5 7 5 2" xfId="9350"/>
    <cellStyle name="Normal 5 7 5 2 2" xfId="9351"/>
    <cellStyle name="Normal 5 7 5 2 3" xfId="9352"/>
    <cellStyle name="Normal 5 7 5 3" xfId="9353"/>
    <cellStyle name="Normal 5 7 5 3 2" xfId="9354"/>
    <cellStyle name="Normal 5 7 5 4" xfId="9355"/>
    <cellStyle name="Normal 5 7 6" xfId="9356"/>
    <cellStyle name="Normal 5 7 6 2" xfId="9357"/>
    <cellStyle name="Normal 5 7 6 2 2" xfId="9358"/>
    <cellStyle name="Normal 5 7 6 2 3" xfId="9359"/>
    <cellStyle name="Normal 5 7 6 3" xfId="9360"/>
    <cellStyle name="Normal 5 7 6 3 2" xfId="9361"/>
    <cellStyle name="Normal 5 7 6 4" xfId="9362"/>
    <cellStyle name="Normal 5 7 7" xfId="9363"/>
    <cellStyle name="Normal 5 7 7 2" xfId="9364"/>
    <cellStyle name="Normal 5 7 7 3" xfId="9365"/>
    <cellStyle name="Normal 5 7 8" xfId="9366"/>
    <cellStyle name="Normal 5 7 8 2" xfId="9367"/>
    <cellStyle name="Normal 5 7 9" xfId="9368"/>
    <cellStyle name="Normal 5 8" xfId="9369"/>
    <cellStyle name="Normal 5 8 2" xfId="9370"/>
    <cellStyle name="Normal 5 8 2 2" xfId="9371"/>
    <cellStyle name="Normal 5 8 2 2 2" xfId="9372"/>
    <cellStyle name="Normal 5 8 2 2 2 2" xfId="9373"/>
    <cellStyle name="Normal 5 8 2 2 2 3" xfId="9374"/>
    <cellStyle name="Normal 5 8 2 2 3" xfId="9375"/>
    <cellStyle name="Normal 5 8 2 2 3 2" xfId="9376"/>
    <cellStyle name="Normal 5 8 2 2 4" xfId="9377"/>
    <cellStyle name="Normal 5 8 2 3" xfId="9378"/>
    <cellStyle name="Normal 5 8 2 3 2" xfId="9379"/>
    <cellStyle name="Normal 5 8 2 3 3" xfId="9380"/>
    <cellStyle name="Normal 5 8 2 4" xfId="9381"/>
    <cellStyle name="Normal 5 8 2 4 2" xfId="9382"/>
    <cellStyle name="Normal 5 8 2 5" xfId="9383"/>
    <cellStyle name="Normal 5 8 3" xfId="9384"/>
    <cellStyle name="Normal 5 8 3 2" xfId="9385"/>
    <cellStyle name="Normal 5 8 3 2 2" xfId="9386"/>
    <cellStyle name="Normal 5 8 3 2 2 2" xfId="9387"/>
    <cellStyle name="Normal 5 8 3 2 2 3" xfId="9388"/>
    <cellStyle name="Normal 5 8 3 2 3" xfId="9389"/>
    <cellStyle name="Normal 5 8 3 2 3 2" xfId="9390"/>
    <cellStyle name="Normal 5 8 3 2 4" xfId="9391"/>
    <cellStyle name="Normal 5 8 3 3" xfId="9392"/>
    <cellStyle name="Normal 5 8 3 3 2" xfId="9393"/>
    <cellStyle name="Normal 5 8 3 3 3" xfId="9394"/>
    <cellStyle name="Normal 5 8 3 4" xfId="9395"/>
    <cellStyle name="Normal 5 8 3 4 2" xfId="9396"/>
    <cellStyle name="Normal 5 8 3 5" xfId="9397"/>
    <cellStyle name="Normal 5 8 4" xfId="9398"/>
    <cellStyle name="Normal 5 8 4 2" xfId="9399"/>
    <cellStyle name="Normal 5 8 4 2 2" xfId="9400"/>
    <cellStyle name="Normal 5 8 4 2 3" xfId="9401"/>
    <cellStyle name="Normal 5 8 4 3" xfId="9402"/>
    <cellStyle name="Normal 5 8 4 3 2" xfId="9403"/>
    <cellStyle name="Normal 5 8 4 4" xfId="9404"/>
    <cellStyle name="Normal 5 8 5" xfId="9405"/>
    <cellStyle name="Normal 5 8 5 2" xfId="9406"/>
    <cellStyle name="Normal 5 8 5 2 2" xfId="9407"/>
    <cellStyle name="Normal 5 8 5 2 3" xfId="9408"/>
    <cellStyle name="Normal 5 8 5 3" xfId="9409"/>
    <cellStyle name="Normal 5 8 5 3 2" xfId="9410"/>
    <cellStyle name="Normal 5 8 5 4" xfId="9411"/>
    <cellStyle name="Normal 5 8 6" xfId="9412"/>
    <cellStyle name="Normal 5 8 6 2" xfId="9413"/>
    <cellStyle name="Normal 5 8 6 3" xfId="9414"/>
    <cellStyle name="Normal 5 8 7" xfId="9415"/>
    <cellStyle name="Normal 5 8 7 2" xfId="9416"/>
    <cellStyle name="Normal 5 8 8" xfId="9417"/>
    <cellStyle name="Normal 5 9" xfId="9418"/>
    <cellStyle name="Normal 5 9 2" xfId="9419"/>
    <cellStyle name="Normal 5 9 2 2" xfId="9420"/>
    <cellStyle name="Normal 5 9 2 2 2" xfId="9421"/>
    <cellStyle name="Normal 5 9 2 2 3" xfId="9422"/>
    <cellStyle name="Normal 5 9 2 3" xfId="9423"/>
    <cellStyle name="Normal 5 9 2 3 2" xfId="9424"/>
    <cellStyle name="Normal 5 9 2 4" xfId="9425"/>
    <cellStyle name="Normal 5 9 3" xfId="9426"/>
    <cellStyle name="Normal 5 9 3 2" xfId="9427"/>
    <cellStyle name="Normal 5 9 3 3" xfId="9428"/>
    <cellStyle name="Normal 5 9 4" xfId="9429"/>
    <cellStyle name="Normal 5 9 4 2" xfId="9430"/>
    <cellStyle name="Normal 5 9 5" xfId="9431"/>
    <cellStyle name="Normal 6" xfId="9432"/>
    <cellStyle name="Normal 6 10" xfId="9433"/>
    <cellStyle name="Normal 6 10 2" xfId="9434"/>
    <cellStyle name="Normal 6 10 2 2" xfId="9435"/>
    <cellStyle name="Normal 6 10 2 2 2" xfId="9436"/>
    <cellStyle name="Normal 6 10 2 2 3" xfId="9437"/>
    <cellStyle name="Normal 6 10 2 3" xfId="9438"/>
    <cellStyle name="Normal 6 10 2 3 2" xfId="9439"/>
    <cellStyle name="Normal 6 10 2 4" xfId="9440"/>
    <cellStyle name="Normal 6 10 3" xfId="9441"/>
    <cellStyle name="Normal 6 10 3 2" xfId="9442"/>
    <cellStyle name="Normal 6 10 3 3" xfId="9443"/>
    <cellStyle name="Normal 6 10 4" xfId="9444"/>
    <cellStyle name="Normal 6 10 4 2" xfId="9445"/>
    <cellStyle name="Normal 6 10 5" xfId="9446"/>
    <cellStyle name="Normal 6 11" xfId="9447"/>
    <cellStyle name="Normal 6 11 2" xfId="9448"/>
    <cellStyle name="Normal 6 11 2 2" xfId="9449"/>
    <cellStyle name="Normal 6 11 2 3" xfId="9450"/>
    <cellStyle name="Normal 6 11 3" xfId="9451"/>
    <cellStyle name="Normal 6 11 3 2" xfId="9452"/>
    <cellStyle name="Normal 6 11 4" xfId="9453"/>
    <cellStyle name="Normal 6 12" xfId="9454"/>
    <cellStyle name="Normal 6 12 2" xfId="9455"/>
    <cellStyle name="Normal 6 12 2 2" xfId="9456"/>
    <cellStyle name="Normal 6 12 2 3" xfId="9457"/>
    <cellStyle name="Normal 6 12 3" xfId="9458"/>
    <cellStyle name="Normal 6 12 3 2" xfId="9459"/>
    <cellStyle name="Normal 6 12 4" xfId="9460"/>
    <cellStyle name="Normal 6 13" xfId="9461"/>
    <cellStyle name="Normal 6 13 2" xfId="9462"/>
    <cellStyle name="Normal 6 13 3" xfId="9463"/>
    <cellStyle name="Normal 6 14" xfId="9464"/>
    <cellStyle name="Normal 6 14 2" xfId="9465"/>
    <cellStyle name="Normal 6 15" xfId="9466"/>
    <cellStyle name="Normal 6 2" xfId="9467"/>
    <cellStyle name="Normal 6 2 10" xfId="9468"/>
    <cellStyle name="Normal 6 2 10 2" xfId="9469"/>
    <cellStyle name="Normal 6 2 10 2 2" xfId="9470"/>
    <cellStyle name="Normal 6 2 10 2 3" xfId="9471"/>
    <cellStyle name="Normal 6 2 10 3" xfId="9472"/>
    <cellStyle name="Normal 6 2 10 3 2" xfId="9473"/>
    <cellStyle name="Normal 6 2 10 4" xfId="9474"/>
    <cellStyle name="Normal 6 2 11" xfId="9475"/>
    <cellStyle name="Normal 6 2 11 2" xfId="9476"/>
    <cellStyle name="Normal 6 2 11 2 2" xfId="9477"/>
    <cellStyle name="Normal 6 2 11 2 3" xfId="9478"/>
    <cellStyle name="Normal 6 2 11 3" xfId="9479"/>
    <cellStyle name="Normal 6 2 11 3 2" xfId="9480"/>
    <cellStyle name="Normal 6 2 11 4" xfId="9481"/>
    <cellStyle name="Normal 6 2 12" xfId="9482"/>
    <cellStyle name="Normal 6 2 12 2" xfId="9483"/>
    <cellStyle name="Normal 6 2 12 3" xfId="9484"/>
    <cellStyle name="Normal 6 2 13" xfId="9485"/>
    <cellStyle name="Normal 6 2 13 2" xfId="9486"/>
    <cellStyle name="Normal 6 2 14" xfId="9487"/>
    <cellStyle name="Normal 6 2 2" xfId="9488"/>
    <cellStyle name="Normal 6 2 2 10" xfId="9489"/>
    <cellStyle name="Normal 6 2 2 10 2" xfId="9490"/>
    <cellStyle name="Normal 6 2 2 10 3" xfId="9491"/>
    <cellStyle name="Normal 6 2 2 11" xfId="9492"/>
    <cellStyle name="Normal 6 2 2 11 2" xfId="9493"/>
    <cellStyle name="Normal 6 2 2 12" xfId="9494"/>
    <cellStyle name="Normal 6 2 2 2" xfId="9495"/>
    <cellStyle name="Normal 6 2 2 2 10" xfId="9496"/>
    <cellStyle name="Normal 6 2 2 2 2" xfId="9497"/>
    <cellStyle name="Normal 6 2 2 2 2 2" xfId="9498"/>
    <cellStyle name="Normal 6 2 2 2 2 2 2" xfId="9499"/>
    <cellStyle name="Normal 6 2 2 2 2 2 2 2" xfId="9500"/>
    <cellStyle name="Normal 6 2 2 2 2 2 2 2 2" xfId="9501"/>
    <cellStyle name="Normal 6 2 2 2 2 2 2 2 2 2" xfId="9502"/>
    <cellStyle name="Normal 6 2 2 2 2 2 2 2 2 3" xfId="9503"/>
    <cellStyle name="Normal 6 2 2 2 2 2 2 2 3" xfId="9504"/>
    <cellStyle name="Normal 6 2 2 2 2 2 2 2 3 2" xfId="9505"/>
    <cellStyle name="Normal 6 2 2 2 2 2 2 2 4" xfId="9506"/>
    <cellStyle name="Normal 6 2 2 2 2 2 2 3" xfId="9507"/>
    <cellStyle name="Normal 6 2 2 2 2 2 2 3 2" xfId="9508"/>
    <cellStyle name="Normal 6 2 2 2 2 2 2 3 3" xfId="9509"/>
    <cellStyle name="Normal 6 2 2 2 2 2 2 4" xfId="9510"/>
    <cellStyle name="Normal 6 2 2 2 2 2 2 4 2" xfId="9511"/>
    <cellStyle name="Normal 6 2 2 2 2 2 2 5" xfId="9512"/>
    <cellStyle name="Normal 6 2 2 2 2 2 3" xfId="9513"/>
    <cellStyle name="Normal 6 2 2 2 2 2 3 2" xfId="9514"/>
    <cellStyle name="Normal 6 2 2 2 2 2 3 2 2" xfId="9515"/>
    <cellStyle name="Normal 6 2 2 2 2 2 3 2 2 2" xfId="9516"/>
    <cellStyle name="Normal 6 2 2 2 2 2 3 2 2 3" xfId="9517"/>
    <cellStyle name="Normal 6 2 2 2 2 2 3 2 3" xfId="9518"/>
    <cellStyle name="Normal 6 2 2 2 2 2 3 2 3 2" xfId="9519"/>
    <cellStyle name="Normal 6 2 2 2 2 2 3 2 4" xfId="9520"/>
    <cellStyle name="Normal 6 2 2 2 2 2 3 3" xfId="9521"/>
    <cellStyle name="Normal 6 2 2 2 2 2 3 3 2" xfId="9522"/>
    <cellStyle name="Normal 6 2 2 2 2 2 3 3 3" xfId="9523"/>
    <cellStyle name="Normal 6 2 2 2 2 2 3 4" xfId="9524"/>
    <cellStyle name="Normal 6 2 2 2 2 2 3 4 2" xfId="9525"/>
    <cellStyle name="Normal 6 2 2 2 2 2 3 5" xfId="9526"/>
    <cellStyle name="Normal 6 2 2 2 2 2 4" xfId="9527"/>
    <cellStyle name="Normal 6 2 2 2 2 2 4 2" xfId="9528"/>
    <cellStyle name="Normal 6 2 2 2 2 2 4 2 2" xfId="9529"/>
    <cellStyle name="Normal 6 2 2 2 2 2 4 2 3" xfId="9530"/>
    <cellStyle name="Normal 6 2 2 2 2 2 4 3" xfId="9531"/>
    <cellStyle name="Normal 6 2 2 2 2 2 4 3 2" xfId="9532"/>
    <cellStyle name="Normal 6 2 2 2 2 2 4 4" xfId="9533"/>
    <cellStyle name="Normal 6 2 2 2 2 2 5" xfId="9534"/>
    <cellStyle name="Normal 6 2 2 2 2 2 5 2" xfId="9535"/>
    <cellStyle name="Normal 6 2 2 2 2 2 5 2 2" xfId="9536"/>
    <cellStyle name="Normal 6 2 2 2 2 2 5 2 3" xfId="9537"/>
    <cellStyle name="Normal 6 2 2 2 2 2 5 3" xfId="9538"/>
    <cellStyle name="Normal 6 2 2 2 2 2 5 3 2" xfId="9539"/>
    <cellStyle name="Normal 6 2 2 2 2 2 5 4" xfId="9540"/>
    <cellStyle name="Normal 6 2 2 2 2 2 6" xfId="9541"/>
    <cellStyle name="Normal 6 2 2 2 2 2 6 2" xfId="9542"/>
    <cellStyle name="Normal 6 2 2 2 2 2 6 3" xfId="9543"/>
    <cellStyle name="Normal 6 2 2 2 2 2 7" xfId="9544"/>
    <cellStyle name="Normal 6 2 2 2 2 2 7 2" xfId="9545"/>
    <cellStyle name="Normal 6 2 2 2 2 2 8" xfId="9546"/>
    <cellStyle name="Normal 6 2 2 2 2 3" xfId="9547"/>
    <cellStyle name="Normal 6 2 2 2 2 3 2" xfId="9548"/>
    <cellStyle name="Normal 6 2 2 2 2 3 2 2" xfId="9549"/>
    <cellStyle name="Normal 6 2 2 2 2 3 2 2 2" xfId="9550"/>
    <cellStyle name="Normal 6 2 2 2 2 3 2 2 3" xfId="9551"/>
    <cellStyle name="Normal 6 2 2 2 2 3 2 3" xfId="9552"/>
    <cellStyle name="Normal 6 2 2 2 2 3 2 3 2" xfId="9553"/>
    <cellStyle name="Normal 6 2 2 2 2 3 2 4" xfId="9554"/>
    <cellStyle name="Normal 6 2 2 2 2 3 3" xfId="9555"/>
    <cellStyle name="Normal 6 2 2 2 2 3 3 2" xfId="9556"/>
    <cellStyle name="Normal 6 2 2 2 2 3 3 3" xfId="9557"/>
    <cellStyle name="Normal 6 2 2 2 2 3 4" xfId="9558"/>
    <cellStyle name="Normal 6 2 2 2 2 3 4 2" xfId="9559"/>
    <cellStyle name="Normal 6 2 2 2 2 3 5" xfId="9560"/>
    <cellStyle name="Normal 6 2 2 2 2 4" xfId="9561"/>
    <cellStyle name="Normal 6 2 2 2 2 4 2" xfId="9562"/>
    <cellStyle name="Normal 6 2 2 2 2 4 2 2" xfId="9563"/>
    <cellStyle name="Normal 6 2 2 2 2 4 2 2 2" xfId="9564"/>
    <cellStyle name="Normal 6 2 2 2 2 4 2 2 3" xfId="9565"/>
    <cellStyle name="Normal 6 2 2 2 2 4 2 3" xfId="9566"/>
    <cellStyle name="Normal 6 2 2 2 2 4 2 3 2" xfId="9567"/>
    <cellStyle name="Normal 6 2 2 2 2 4 2 4" xfId="9568"/>
    <cellStyle name="Normal 6 2 2 2 2 4 3" xfId="9569"/>
    <cellStyle name="Normal 6 2 2 2 2 4 3 2" xfId="9570"/>
    <cellStyle name="Normal 6 2 2 2 2 4 3 3" xfId="9571"/>
    <cellStyle name="Normal 6 2 2 2 2 4 4" xfId="9572"/>
    <cellStyle name="Normal 6 2 2 2 2 4 4 2" xfId="9573"/>
    <cellStyle name="Normal 6 2 2 2 2 4 5" xfId="9574"/>
    <cellStyle name="Normal 6 2 2 2 2 5" xfId="9575"/>
    <cellStyle name="Normal 6 2 2 2 2 5 2" xfId="9576"/>
    <cellStyle name="Normal 6 2 2 2 2 5 2 2" xfId="9577"/>
    <cellStyle name="Normal 6 2 2 2 2 5 2 3" xfId="9578"/>
    <cellStyle name="Normal 6 2 2 2 2 5 3" xfId="9579"/>
    <cellStyle name="Normal 6 2 2 2 2 5 3 2" xfId="9580"/>
    <cellStyle name="Normal 6 2 2 2 2 5 4" xfId="9581"/>
    <cellStyle name="Normal 6 2 2 2 2 6" xfId="9582"/>
    <cellStyle name="Normal 6 2 2 2 2 6 2" xfId="9583"/>
    <cellStyle name="Normal 6 2 2 2 2 6 2 2" xfId="9584"/>
    <cellStyle name="Normal 6 2 2 2 2 6 2 3" xfId="9585"/>
    <cellStyle name="Normal 6 2 2 2 2 6 3" xfId="9586"/>
    <cellStyle name="Normal 6 2 2 2 2 6 3 2" xfId="9587"/>
    <cellStyle name="Normal 6 2 2 2 2 6 4" xfId="9588"/>
    <cellStyle name="Normal 6 2 2 2 2 7" xfId="9589"/>
    <cellStyle name="Normal 6 2 2 2 2 7 2" xfId="9590"/>
    <cellStyle name="Normal 6 2 2 2 2 7 3" xfId="9591"/>
    <cellStyle name="Normal 6 2 2 2 2 8" xfId="9592"/>
    <cellStyle name="Normal 6 2 2 2 2 8 2" xfId="9593"/>
    <cellStyle name="Normal 6 2 2 2 2 9" xfId="9594"/>
    <cellStyle name="Normal 6 2 2 2 3" xfId="9595"/>
    <cellStyle name="Normal 6 2 2 2 3 2" xfId="9596"/>
    <cellStyle name="Normal 6 2 2 2 3 2 2" xfId="9597"/>
    <cellStyle name="Normal 6 2 2 2 3 2 2 2" xfId="9598"/>
    <cellStyle name="Normal 6 2 2 2 3 2 2 2 2" xfId="9599"/>
    <cellStyle name="Normal 6 2 2 2 3 2 2 2 3" xfId="9600"/>
    <cellStyle name="Normal 6 2 2 2 3 2 2 3" xfId="9601"/>
    <cellStyle name="Normal 6 2 2 2 3 2 2 3 2" xfId="9602"/>
    <cellStyle name="Normal 6 2 2 2 3 2 2 4" xfId="9603"/>
    <cellStyle name="Normal 6 2 2 2 3 2 3" xfId="9604"/>
    <cellStyle name="Normal 6 2 2 2 3 2 3 2" xfId="9605"/>
    <cellStyle name="Normal 6 2 2 2 3 2 3 3" xfId="9606"/>
    <cellStyle name="Normal 6 2 2 2 3 2 4" xfId="9607"/>
    <cellStyle name="Normal 6 2 2 2 3 2 4 2" xfId="9608"/>
    <cellStyle name="Normal 6 2 2 2 3 2 5" xfId="9609"/>
    <cellStyle name="Normal 6 2 2 2 3 3" xfId="9610"/>
    <cellStyle name="Normal 6 2 2 2 3 3 2" xfId="9611"/>
    <cellStyle name="Normal 6 2 2 2 3 3 2 2" xfId="9612"/>
    <cellStyle name="Normal 6 2 2 2 3 3 2 2 2" xfId="9613"/>
    <cellStyle name="Normal 6 2 2 2 3 3 2 2 3" xfId="9614"/>
    <cellStyle name="Normal 6 2 2 2 3 3 2 3" xfId="9615"/>
    <cellStyle name="Normal 6 2 2 2 3 3 2 3 2" xfId="9616"/>
    <cellStyle name="Normal 6 2 2 2 3 3 2 4" xfId="9617"/>
    <cellStyle name="Normal 6 2 2 2 3 3 3" xfId="9618"/>
    <cellStyle name="Normal 6 2 2 2 3 3 3 2" xfId="9619"/>
    <cellStyle name="Normal 6 2 2 2 3 3 3 3" xfId="9620"/>
    <cellStyle name="Normal 6 2 2 2 3 3 4" xfId="9621"/>
    <cellStyle name="Normal 6 2 2 2 3 3 4 2" xfId="9622"/>
    <cellStyle name="Normal 6 2 2 2 3 3 5" xfId="9623"/>
    <cellStyle name="Normal 6 2 2 2 3 4" xfId="9624"/>
    <cellStyle name="Normal 6 2 2 2 3 4 2" xfId="9625"/>
    <cellStyle name="Normal 6 2 2 2 3 4 2 2" xfId="9626"/>
    <cellStyle name="Normal 6 2 2 2 3 4 2 3" xfId="9627"/>
    <cellStyle name="Normal 6 2 2 2 3 4 3" xfId="9628"/>
    <cellStyle name="Normal 6 2 2 2 3 4 3 2" xfId="9629"/>
    <cellStyle name="Normal 6 2 2 2 3 4 4" xfId="9630"/>
    <cellStyle name="Normal 6 2 2 2 3 5" xfId="9631"/>
    <cellStyle name="Normal 6 2 2 2 3 5 2" xfId="9632"/>
    <cellStyle name="Normal 6 2 2 2 3 5 2 2" xfId="9633"/>
    <cellStyle name="Normal 6 2 2 2 3 5 2 3" xfId="9634"/>
    <cellStyle name="Normal 6 2 2 2 3 5 3" xfId="9635"/>
    <cellStyle name="Normal 6 2 2 2 3 5 3 2" xfId="9636"/>
    <cellStyle name="Normal 6 2 2 2 3 5 4" xfId="9637"/>
    <cellStyle name="Normal 6 2 2 2 3 6" xfId="9638"/>
    <cellStyle name="Normal 6 2 2 2 3 6 2" xfId="9639"/>
    <cellStyle name="Normal 6 2 2 2 3 6 3" xfId="9640"/>
    <cellStyle name="Normal 6 2 2 2 3 7" xfId="9641"/>
    <cellStyle name="Normal 6 2 2 2 3 7 2" xfId="9642"/>
    <cellStyle name="Normal 6 2 2 2 3 8" xfId="9643"/>
    <cellStyle name="Normal 6 2 2 2 4" xfId="9644"/>
    <cellStyle name="Normal 6 2 2 2 4 2" xfId="9645"/>
    <cellStyle name="Normal 6 2 2 2 4 2 2" xfId="9646"/>
    <cellStyle name="Normal 6 2 2 2 4 2 2 2" xfId="9647"/>
    <cellStyle name="Normal 6 2 2 2 4 2 2 3" xfId="9648"/>
    <cellStyle name="Normal 6 2 2 2 4 2 3" xfId="9649"/>
    <cellStyle name="Normal 6 2 2 2 4 2 3 2" xfId="9650"/>
    <cellStyle name="Normal 6 2 2 2 4 2 4" xfId="9651"/>
    <cellStyle name="Normal 6 2 2 2 4 3" xfId="9652"/>
    <cellStyle name="Normal 6 2 2 2 4 3 2" xfId="9653"/>
    <cellStyle name="Normal 6 2 2 2 4 3 3" xfId="9654"/>
    <cellStyle name="Normal 6 2 2 2 4 4" xfId="9655"/>
    <cellStyle name="Normal 6 2 2 2 4 4 2" xfId="9656"/>
    <cellStyle name="Normal 6 2 2 2 4 5" xfId="9657"/>
    <cellStyle name="Normal 6 2 2 2 5" xfId="9658"/>
    <cellStyle name="Normal 6 2 2 2 5 2" xfId="9659"/>
    <cellStyle name="Normal 6 2 2 2 5 2 2" xfId="9660"/>
    <cellStyle name="Normal 6 2 2 2 5 2 2 2" xfId="9661"/>
    <cellStyle name="Normal 6 2 2 2 5 2 2 3" xfId="9662"/>
    <cellStyle name="Normal 6 2 2 2 5 2 3" xfId="9663"/>
    <cellStyle name="Normal 6 2 2 2 5 2 3 2" xfId="9664"/>
    <cellStyle name="Normal 6 2 2 2 5 2 4" xfId="9665"/>
    <cellStyle name="Normal 6 2 2 2 5 3" xfId="9666"/>
    <cellStyle name="Normal 6 2 2 2 5 3 2" xfId="9667"/>
    <cellStyle name="Normal 6 2 2 2 5 3 3" xfId="9668"/>
    <cellStyle name="Normal 6 2 2 2 5 4" xfId="9669"/>
    <cellStyle name="Normal 6 2 2 2 5 4 2" xfId="9670"/>
    <cellStyle name="Normal 6 2 2 2 5 5" xfId="9671"/>
    <cellStyle name="Normal 6 2 2 2 6" xfId="9672"/>
    <cellStyle name="Normal 6 2 2 2 6 2" xfId="9673"/>
    <cellStyle name="Normal 6 2 2 2 6 2 2" xfId="9674"/>
    <cellStyle name="Normal 6 2 2 2 6 2 3" xfId="9675"/>
    <cellStyle name="Normal 6 2 2 2 6 3" xfId="9676"/>
    <cellStyle name="Normal 6 2 2 2 6 3 2" xfId="9677"/>
    <cellStyle name="Normal 6 2 2 2 6 4" xfId="9678"/>
    <cellStyle name="Normal 6 2 2 2 7" xfId="9679"/>
    <cellStyle name="Normal 6 2 2 2 7 2" xfId="9680"/>
    <cellStyle name="Normal 6 2 2 2 7 2 2" xfId="9681"/>
    <cellStyle name="Normal 6 2 2 2 7 2 3" xfId="9682"/>
    <cellStyle name="Normal 6 2 2 2 7 3" xfId="9683"/>
    <cellStyle name="Normal 6 2 2 2 7 3 2" xfId="9684"/>
    <cellStyle name="Normal 6 2 2 2 7 4" xfId="9685"/>
    <cellStyle name="Normal 6 2 2 2 8" xfId="9686"/>
    <cellStyle name="Normal 6 2 2 2 8 2" xfId="9687"/>
    <cellStyle name="Normal 6 2 2 2 8 3" xfId="9688"/>
    <cellStyle name="Normal 6 2 2 2 9" xfId="9689"/>
    <cellStyle name="Normal 6 2 2 2 9 2" xfId="9690"/>
    <cellStyle name="Normal 6 2 2 3" xfId="9691"/>
    <cellStyle name="Normal 6 2 2 3 2" xfId="9692"/>
    <cellStyle name="Normal 6 2 2 3 2 2" xfId="9693"/>
    <cellStyle name="Normal 6 2 2 3 2 2 2" xfId="9694"/>
    <cellStyle name="Normal 6 2 2 3 2 2 2 2" xfId="9695"/>
    <cellStyle name="Normal 6 2 2 3 2 2 2 2 2" xfId="9696"/>
    <cellStyle name="Normal 6 2 2 3 2 2 2 2 3" xfId="9697"/>
    <cellStyle name="Normal 6 2 2 3 2 2 2 3" xfId="9698"/>
    <cellStyle name="Normal 6 2 2 3 2 2 2 3 2" xfId="9699"/>
    <cellStyle name="Normal 6 2 2 3 2 2 2 4" xfId="9700"/>
    <cellStyle name="Normal 6 2 2 3 2 2 3" xfId="9701"/>
    <cellStyle name="Normal 6 2 2 3 2 2 3 2" xfId="9702"/>
    <cellStyle name="Normal 6 2 2 3 2 2 3 3" xfId="9703"/>
    <cellStyle name="Normal 6 2 2 3 2 2 4" xfId="9704"/>
    <cellStyle name="Normal 6 2 2 3 2 2 4 2" xfId="9705"/>
    <cellStyle name="Normal 6 2 2 3 2 2 5" xfId="9706"/>
    <cellStyle name="Normal 6 2 2 3 2 3" xfId="9707"/>
    <cellStyle name="Normal 6 2 2 3 2 3 2" xfId="9708"/>
    <cellStyle name="Normal 6 2 2 3 2 3 2 2" xfId="9709"/>
    <cellStyle name="Normal 6 2 2 3 2 3 2 2 2" xfId="9710"/>
    <cellStyle name="Normal 6 2 2 3 2 3 2 2 3" xfId="9711"/>
    <cellStyle name="Normal 6 2 2 3 2 3 2 3" xfId="9712"/>
    <cellStyle name="Normal 6 2 2 3 2 3 2 3 2" xfId="9713"/>
    <cellStyle name="Normal 6 2 2 3 2 3 2 4" xfId="9714"/>
    <cellStyle name="Normal 6 2 2 3 2 3 3" xfId="9715"/>
    <cellStyle name="Normal 6 2 2 3 2 3 3 2" xfId="9716"/>
    <cellStyle name="Normal 6 2 2 3 2 3 3 3" xfId="9717"/>
    <cellStyle name="Normal 6 2 2 3 2 3 4" xfId="9718"/>
    <cellStyle name="Normal 6 2 2 3 2 3 4 2" xfId="9719"/>
    <cellStyle name="Normal 6 2 2 3 2 3 5" xfId="9720"/>
    <cellStyle name="Normal 6 2 2 3 2 4" xfId="9721"/>
    <cellStyle name="Normal 6 2 2 3 2 4 2" xfId="9722"/>
    <cellStyle name="Normal 6 2 2 3 2 4 2 2" xfId="9723"/>
    <cellStyle name="Normal 6 2 2 3 2 4 2 3" xfId="9724"/>
    <cellStyle name="Normal 6 2 2 3 2 4 3" xfId="9725"/>
    <cellStyle name="Normal 6 2 2 3 2 4 3 2" xfId="9726"/>
    <cellStyle name="Normal 6 2 2 3 2 4 4" xfId="9727"/>
    <cellStyle name="Normal 6 2 2 3 2 5" xfId="9728"/>
    <cellStyle name="Normal 6 2 2 3 2 5 2" xfId="9729"/>
    <cellStyle name="Normal 6 2 2 3 2 5 2 2" xfId="9730"/>
    <cellStyle name="Normal 6 2 2 3 2 5 2 3" xfId="9731"/>
    <cellStyle name="Normal 6 2 2 3 2 5 3" xfId="9732"/>
    <cellStyle name="Normal 6 2 2 3 2 5 3 2" xfId="9733"/>
    <cellStyle name="Normal 6 2 2 3 2 5 4" xfId="9734"/>
    <cellStyle name="Normal 6 2 2 3 2 6" xfId="9735"/>
    <cellStyle name="Normal 6 2 2 3 2 6 2" xfId="9736"/>
    <cellStyle name="Normal 6 2 2 3 2 6 3" xfId="9737"/>
    <cellStyle name="Normal 6 2 2 3 2 7" xfId="9738"/>
    <cellStyle name="Normal 6 2 2 3 2 7 2" xfId="9739"/>
    <cellStyle name="Normal 6 2 2 3 2 8" xfId="9740"/>
    <cellStyle name="Normal 6 2 2 3 3" xfId="9741"/>
    <cellStyle name="Normal 6 2 2 3 3 2" xfId="9742"/>
    <cellStyle name="Normal 6 2 2 3 3 2 2" xfId="9743"/>
    <cellStyle name="Normal 6 2 2 3 3 2 2 2" xfId="9744"/>
    <cellStyle name="Normal 6 2 2 3 3 2 2 3" xfId="9745"/>
    <cellStyle name="Normal 6 2 2 3 3 2 3" xfId="9746"/>
    <cellStyle name="Normal 6 2 2 3 3 2 3 2" xfId="9747"/>
    <cellStyle name="Normal 6 2 2 3 3 2 4" xfId="9748"/>
    <cellStyle name="Normal 6 2 2 3 3 3" xfId="9749"/>
    <cellStyle name="Normal 6 2 2 3 3 3 2" xfId="9750"/>
    <cellStyle name="Normal 6 2 2 3 3 3 3" xfId="9751"/>
    <cellStyle name="Normal 6 2 2 3 3 4" xfId="9752"/>
    <cellStyle name="Normal 6 2 2 3 3 4 2" xfId="9753"/>
    <cellStyle name="Normal 6 2 2 3 3 5" xfId="9754"/>
    <cellStyle name="Normal 6 2 2 3 4" xfId="9755"/>
    <cellStyle name="Normal 6 2 2 3 4 2" xfId="9756"/>
    <cellStyle name="Normal 6 2 2 3 4 2 2" xfId="9757"/>
    <cellStyle name="Normal 6 2 2 3 4 2 2 2" xfId="9758"/>
    <cellStyle name="Normal 6 2 2 3 4 2 2 3" xfId="9759"/>
    <cellStyle name="Normal 6 2 2 3 4 2 3" xfId="9760"/>
    <cellStyle name="Normal 6 2 2 3 4 2 3 2" xfId="9761"/>
    <cellStyle name="Normal 6 2 2 3 4 2 4" xfId="9762"/>
    <cellStyle name="Normal 6 2 2 3 4 3" xfId="9763"/>
    <cellStyle name="Normal 6 2 2 3 4 3 2" xfId="9764"/>
    <cellStyle name="Normal 6 2 2 3 4 3 3" xfId="9765"/>
    <cellStyle name="Normal 6 2 2 3 4 4" xfId="9766"/>
    <cellStyle name="Normal 6 2 2 3 4 4 2" xfId="9767"/>
    <cellStyle name="Normal 6 2 2 3 4 5" xfId="9768"/>
    <cellStyle name="Normal 6 2 2 3 5" xfId="9769"/>
    <cellStyle name="Normal 6 2 2 3 5 2" xfId="9770"/>
    <cellStyle name="Normal 6 2 2 3 5 2 2" xfId="9771"/>
    <cellStyle name="Normal 6 2 2 3 5 2 3" xfId="9772"/>
    <cellStyle name="Normal 6 2 2 3 5 3" xfId="9773"/>
    <cellStyle name="Normal 6 2 2 3 5 3 2" xfId="9774"/>
    <cellStyle name="Normal 6 2 2 3 5 4" xfId="9775"/>
    <cellStyle name="Normal 6 2 2 3 6" xfId="9776"/>
    <cellStyle name="Normal 6 2 2 3 6 2" xfId="9777"/>
    <cellStyle name="Normal 6 2 2 3 6 2 2" xfId="9778"/>
    <cellStyle name="Normal 6 2 2 3 6 2 3" xfId="9779"/>
    <cellStyle name="Normal 6 2 2 3 6 3" xfId="9780"/>
    <cellStyle name="Normal 6 2 2 3 6 3 2" xfId="9781"/>
    <cellStyle name="Normal 6 2 2 3 6 4" xfId="9782"/>
    <cellStyle name="Normal 6 2 2 3 7" xfId="9783"/>
    <cellStyle name="Normal 6 2 2 3 7 2" xfId="9784"/>
    <cellStyle name="Normal 6 2 2 3 7 3" xfId="9785"/>
    <cellStyle name="Normal 6 2 2 3 8" xfId="9786"/>
    <cellStyle name="Normal 6 2 2 3 8 2" xfId="9787"/>
    <cellStyle name="Normal 6 2 2 3 9" xfId="9788"/>
    <cellStyle name="Normal 6 2 2 4" xfId="9789"/>
    <cellStyle name="Normal 6 2 2 4 2" xfId="9790"/>
    <cellStyle name="Normal 6 2 2 4 2 2" xfId="9791"/>
    <cellStyle name="Normal 6 2 2 4 2 2 2" xfId="9792"/>
    <cellStyle name="Normal 6 2 2 4 2 2 2 2" xfId="9793"/>
    <cellStyle name="Normal 6 2 2 4 2 2 2 2 2" xfId="9794"/>
    <cellStyle name="Normal 6 2 2 4 2 2 2 2 3" xfId="9795"/>
    <cellStyle name="Normal 6 2 2 4 2 2 2 3" xfId="9796"/>
    <cellStyle name="Normal 6 2 2 4 2 2 2 3 2" xfId="9797"/>
    <cellStyle name="Normal 6 2 2 4 2 2 2 4" xfId="9798"/>
    <cellStyle name="Normal 6 2 2 4 2 2 3" xfId="9799"/>
    <cellStyle name="Normal 6 2 2 4 2 2 3 2" xfId="9800"/>
    <cellStyle name="Normal 6 2 2 4 2 2 3 3" xfId="9801"/>
    <cellStyle name="Normal 6 2 2 4 2 2 4" xfId="9802"/>
    <cellStyle name="Normal 6 2 2 4 2 2 4 2" xfId="9803"/>
    <cellStyle name="Normal 6 2 2 4 2 2 5" xfId="9804"/>
    <cellStyle name="Normal 6 2 2 4 2 3" xfId="9805"/>
    <cellStyle name="Normal 6 2 2 4 2 3 2" xfId="9806"/>
    <cellStyle name="Normal 6 2 2 4 2 3 2 2" xfId="9807"/>
    <cellStyle name="Normal 6 2 2 4 2 3 2 2 2" xfId="9808"/>
    <cellStyle name="Normal 6 2 2 4 2 3 2 2 3" xfId="9809"/>
    <cellStyle name="Normal 6 2 2 4 2 3 2 3" xfId="9810"/>
    <cellStyle name="Normal 6 2 2 4 2 3 2 3 2" xfId="9811"/>
    <cellStyle name="Normal 6 2 2 4 2 3 2 4" xfId="9812"/>
    <cellStyle name="Normal 6 2 2 4 2 3 3" xfId="9813"/>
    <cellStyle name="Normal 6 2 2 4 2 3 3 2" xfId="9814"/>
    <cellStyle name="Normal 6 2 2 4 2 3 3 3" xfId="9815"/>
    <cellStyle name="Normal 6 2 2 4 2 3 4" xfId="9816"/>
    <cellStyle name="Normal 6 2 2 4 2 3 4 2" xfId="9817"/>
    <cellStyle name="Normal 6 2 2 4 2 3 5" xfId="9818"/>
    <cellStyle name="Normal 6 2 2 4 2 4" xfId="9819"/>
    <cellStyle name="Normal 6 2 2 4 2 4 2" xfId="9820"/>
    <cellStyle name="Normal 6 2 2 4 2 4 2 2" xfId="9821"/>
    <cellStyle name="Normal 6 2 2 4 2 4 2 3" xfId="9822"/>
    <cellStyle name="Normal 6 2 2 4 2 4 3" xfId="9823"/>
    <cellStyle name="Normal 6 2 2 4 2 4 3 2" xfId="9824"/>
    <cellStyle name="Normal 6 2 2 4 2 4 4" xfId="9825"/>
    <cellStyle name="Normal 6 2 2 4 2 5" xfId="9826"/>
    <cellStyle name="Normal 6 2 2 4 2 5 2" xfId="9827"/>
    <cellStyle name="Normal 6 2 2 4 2 5 2 2" xfId="9828"/>
    <cellStyle name="Normal 6 2 2 4 2 5 2 3" xfId="9829"/>
    <cellStyle name="Normal 6 2 2 4 2 5 3" xfId="9830"/>
    <cellStyle name="Normal 6 2 2 4 2 5 3 2" xfId="9831"/>
    <cellStyle name="Normal 6 2 2 4 2 5 4" xfId="9832"/>
    <cellStyle name="Normal 6 2 2 4 2 6" xfId="9833"/>
    <cellStyle name="Normal 6 2 2 4 2 6 2" xfId="9834"/>
    <cellStyle name="Normal 6 2 2 4 2 6 3" xfId="9835"/>
    <cellStyle name="Normal 6 2 2 4 2 7" xfId="9836"/>
    <cellStyle name="Normal 6 2 2 4 2 7 2" xfId="9837"/>
    <cellStyle name="Normal 6 2 2 4 2 8" xfId="9838"/>
    <cellStyle name="Normal 6 2 2 4 3" xfId="9839"/>
    <cellStyle name="Normal 6 2 2 4 3 2" xfId="9840"/>
    <cellStyle name="Normal 6 2 2 4 3 2 2" xfId="9841"/>
    <cellStyle name="Normal 6 2 2 4 3 2 2 2" xfId="9842"/>
    <cellStyle name="Normal 6 2 2 4 3 2 2 3" xfId="9843"/>
    <cellStyle name="Normal 6 2 2 4 3 2 3" xfId="9844"/>
    <cellStyle name="Normal 6 2 2 4 3 2 3 2" xfId="9845"/>
    <cellStyle name="Normal 6 2 2 4 3 2 4" xfId="9846"/>
    <cellStyle name="Normal 6 2 2 4 3 3" xfId="9847"/>
    <cellStyle name="Normal 6 2 2 4 3 3 2" xfId="9848"/>
    <cellStyle name="Normal 6 2 2 4 3 3 3" xfId="9849"/>
    <cellStyle name="Normal 6 2 2 4 3 4" xfId="9850"/>
    <cellStyle name="Normal 6 2 2 4 3 4 2" xfId="9851"/>
    <cellStyle name="Normal 6 2 2 4 3 5" xfId="9852"/>
    <cellStyle name="Normal 6 2 2 4 4" xfId="9853"/>
    <cellStyle name="Normal 6 2 2 4 4 2" xfId="9854"/>
    <cellStyle name="Normal 6 2 2 4 4 2 2" xfId="9855"/>
    <cellStyle name="Normal 6 2 2 4 4 2 2 2" xfId="9856"/>
    <cellStyle name="Normal 6 2 2 4 4 2 2 3" xfId="9857"/>
    <cellStyle name="Normal 6 2 2 4 4 2 3" xfId="9858"/>
    <cellStyle name="Normal 6 2 2 4 4 2 3 2" xfId="9859"/>
    <cellStyle name="Normal 6 2 2 4 4 2 4" xfId="9860"/>
    <cellStyle name="Normal 6 2 2 4 4 3" xfId="9861"/>
    <cellStyle name="Normal 6 2 2 4 4 3 2" xfId="9862"/>
    <cellStyle name="Normal 6 2 2 4 4 3 3" xfId="9863"/>
    <cellStyle name="Normal 6 2 2 4 4 4" xfId="9864"/>
    <cellStyle name="Normal 6 2 2 4 4 4 2" xfId="9865"/>
    <cellStyle name="Normal 6 2 2 4 4 5" xfId="9866"/>
    <cellStyle name="Normal 6 2 2 4 5" xfId="9867"/>
    <cellStyle name="Normal 6 2 2 4 5 2" xfId="9868"/>
    <cellStyle name="Normal 6 2 2 4 5 2 2" xfId="9869"/>
    <cellStyle name="Normal 6 2 2 4 5 2 3" xfId="9870"/>
    <cellStyle name="Normal 6 2 2 4 5 3" xfId="9871"/>
    <cellStyle name="Normal 6 2 2 4 5 3 2" xfId="9872"/>
    <cellStyle name="Normal 6 2 2 4 5 4" xfId="9873"/>
    <cellStyle name="Normal 6 2 2 4 6" xfId="9874"/>
    <cellStyle name="Normal 6 2 2 4 6 2" xfId="9875"/>
    <cellStyle name="Normal 6 2 2 4 6 2 2" xfId="9876"/>
    <cellStyle name="Normal 6 2 2 4 6 2 3" xfId="9877"/>
    <cellStyle name="Normal 6 2 2 4 6 3" xfId="9878"/>
    <cellStyle name="Normal 6 2 2 4 6 3 2" xfId="9879"/>
    <cellStyle name="Normal 6 2 2 4 6 4" xfId="9880"/>
    <cellStyle name="Normal 6 2 2 4 7" xfId="9881"/>
    <cellStyle name="Normal 6 2 2 4 7 2" xfId="9882"/>
    <cellStyle name="Normal 6 2 2 4 7 3" xfId="9883"/>
    <cellStyle name="Normal 6 2 2 4 8" xfId="9884"/>
    <cellStyle name="Normal 6 2 2 4 8 2" xfId="9885"/>
    <cellStyle name="Normal 6 2 2 4 9" xfId="9886"/>
    <cellStyle name="Normal 6 2 2 5" xfId="9887"/>
    <cellStyle name="Normal 6 2 2 5 2" xfId="9888"/>
    <cellStyle name="Normal 6 2 2 5 2 2" xfId="9889"/>
    <cellStyle name="Normal 6 2 2 5 2 2 2" xfId="9890"/>
    <cellStyle name="Normal 6 2 2 5 2 2 2 2" xfId="9891"/>
    <cellStyle name="Normal 6 2 2 5 2 2 2 3" xfId="9892"/>
    <cellStyle name="Normal 6 2 2 5 2 2 3" xfId="9893"/>
    <cellStyle name="Normal 6 2 2 5 2 2 3 2" xfId="9894"/>
    <cellStyle name="Normal 6 2 2 5 2 2 4" xfId="9895"/>
    <cellStyle name="Normal 6 2 2 5 2 3" xfId="9896"/>
    <cellStyle name="Normal 6 2 2 5 2 3 2" xfId="9897"/>
    <cellStyle name="Normal 6 2 2 5 2 3 3" xfId="9898"/>
    <cellStyle name="Normal 6 2 2 5 2 4" xfId="9899"/>
    <cellStyle name="Normal 6 2 2 5 2 4 2" xfId="9900"/>
    <cellStyle name="Normal 6 2 2 5 2 5" xfId="9901"/>
    <cellStyle name="Normal 6 2 2 5 3" xfId="9902"/>
    <cellStyle name="Normal 6 2 2 5 3 2" xfId="9903"/>
    <cellStyle name="Normal 6 2 2 5 3 2 2" xfId="9904"/>
    <cellStyle name="Normal 6 2 2 5 3 2 2 2" xfId="9905"/>
    <cellStyle name="Normal 6 2 2 5 3 2 2 3" xfId="9906"/>
    <cellStyle name="Normal 6 2 2 5 3 2 3" xfId="9907"/>
    <cellStyle name="Normal 6 2 2 5 3 2 3 2" xfId="9908"/>
    <cellStyle name="Normal 6 2 2 5 3 2 4" xfId="9909"/>
    <cellStyle name="Normal 6 2 2 5 3 3" xfId="9910"/>
    <cellStyle name="Normal 6 2 2 5 3 3 2" xfId="9911"/>
    <cellStyle name="Normal 6 2 2 5 3 3 3" xfId="9912"/>
    <cellStyle name="Normal 6 2 2 5 3 4" xfId="9913"/>
    <cellStyle name="Normal 6 2 2 5 3 4 2" xfId="9914"/>
    <cellStyle name="Normal 6 2 2 5 3 5" xfId="9915"/>
    <cellStyle name="Normal 6 2 2 5 4" xfId="9916"/>
    <cellStyle name="Normal 6 2 2 5 4 2" xfId="9917"/>
    <cellStyle name="Normal 6 2 2 5 4 2 2" xfId="9918"/>
    <cellStyle name="Normal 6 2 2 5 4 2 3" xfId="9919"/>
    <cellStyle name="Normal 6 2 2 5 4 3" xfId="9920"/>
    <cellStyle name="Normal 6 2 2 5 4 3 2" xfId="9921"/>
    <cellStyle name="Normal 6 2 2 5 4 4" xfId="9922"/>
    <cellStyle name="Normal 6 2 2 5 5" xfId="9923"/>
    <cellStyle name="Normal 6 2 2 5 5 2" xfId="9924"/>
    <cellStyle name="Normal 6 2 2 5 5 2 2" xfId="9925"/>
    <cellStyle name="Normal 6 2 2 5 5 2 3" xfId="9926"/>
    <cellStyle name="Normal 6 2 2 5 5 3" xfId="9927"/>
    <cellStyle name="Normal 6 2 2 5 5 3 2" xfId="9928"/>
    <cellStyle name="Normal 6 2 2 5 5 4" xfId="9929"/>
    <cellStyle name="Normal 6 2 2 5 6" xfId="9930"/>
    <cellStyle name="Normal 6 2 2 5 6 2" xfId="9931"/>
    <cellStyle name="Normal 6 2 2 5 6 3" xfId="9932"/>
    <cellStyle name="Normal 6 2 2 5 7" xfId="9933"/>
    <cellStyle name="Normal 6 2 2 5 7 2" xfId="9934"/>
    <cellStyle name="Normal 6 2 2 5 8" xfId="9935"/>
    <cellStyle name="Normal 6 2 2 6" xfId="9936"/>
    <cellStyle name="Normal 6 2 2 6 2" xfId="9937"/>
    <cellStyle name="Normal 6 2 2 6 2 2" xfId="9938"/>
    <cellStyle name="Normal 6 2 2 6 2 2 2" xfId="9939"/>
    <cellStyle name="Normal 6 2 2 6 2 2 3" xfId="9940"/>
    <cellStyle name="Normal 6 2 2 6 2 3" xfId="9941"/>
    <cellStyle name="Normal 6 2 2 6 2 3 2" xfId="9942"/>
    <cellStyle name="Normal 6 2 2 6 2 4" xfId="9943"/>
    <cellStyle name="Normal 6 2 2 6 3" xfId="9944"/>
    <cellStyle name="Normal 6 2 2 6 3 2" xfId="9945"/>
    <cellStyle name="Normal 6 2 2 6 3 3" xfId="9946"/>
    <cellStyle name="Normal 6 2 2 6 4" xfId="9947"/>
    <cellStyle name="Normal 6 2 2 6 4 2" xfId="9948"/>
    <cellStyle name="Normal 6 2 2 6 5" xfId="9949"/>
    <cellStyle name="Normal 6 2 2 7" xfId="9950"/>
    <cellStyle name="Normal 6 2 2 7 2" xfId="9951"/>
    <cellStyle name="Normal 6 2 2 7 2 2" xfId="9952"/>
    <cellStyle name="Normal 6 2 2 7 2 2 2" xfId="9953"/>
    <cellStyle name="Normal 6 2 2 7 2 2 3" xfId="9954"/>
    <cellStyle name="Normal 6 2 2 7 2 3" xfId="9955"/>
    <cellStyle name="Normal 6 2 2 7 2 3 2" xfId="9956"/>
    <cellStyle name="Normal 6 2 2 7 2 4" xfId="9957"/>
    <cellStyle name="Normal 6 2 2 7 3" xfId="9958"/>
    <cellStyle name="Normal 6 2 2 7 3 2" xfId="9959"/>
    <cellStyle name="Normal 6 2 2 7 3 3" xfId="9960"/>
    <cellStyle name="Normal 6 2 2 7 4" xfId="9961"/>
    <cellStyle name="Normal 6 2 2 7 4 2" xfId="9962"/>
    <cellStyle name="Normal 6 2 2 7 5" xfId="9963"/>
    <cellStyle name="Normal 6 2 2 8" xfId="9964"/>
    <cellStyle name="Normal 6 2 2 8 2" xfId="9965"/>
    <cellStyle name="Normal 6 2 2 8 2 2" xfId="9966"/>
    <cellStyle name="Normal 6 2 2 8 2 3" xfId="9967"/>
    <cellStyle name="Normal 6 2 2 8 3" xfId="9968"/>
    <cellStyle name="Normal 6 2 2 8 3 2" xfId="9969"/>
    <cellStyle name="Normal 6 2 2 8 4" xfId="9970"/>
    <cellStyle name="Normal 6 2 2 9" xfId="9971"/>
    <cellStyle name="Normal 6 2 2 9 2" xfId="9972"/>
    <cellStyle name="Normal 6 2 2 9 2 2" xfId="9973"/>
    <cellStyle name="Normal 6 2 2 9 2 3" xfId="9974"/>
    <cellStyle name="Normal 6 2 2 9 3" xfId="9975"/>
    <cellStyle name="Normal 6 2 2 9 3 2" xfId="9976"/>
    <cellStyle name="Normal 6 2 2 9 4" xfId="9977"/>
    <cellStyle name="Normal 6 2 3" xfId="9978"/>
    <cellStyle name="Normal 6 2 3 10" xfId="9979"/>
    <cellStyle name="Normal 6 2 3 10 2" xfId="9980"/>
    <cellStyle name="Normal 6 2 3 11" xfId="9981"/>
    <cellStyle name="Normal 6 2 3 2" xfId="9982"/>
    <cellStyle name="Normal 6 2 3 2 2" xfId="9983"/>
    <cellStyle name="Normal 6 2 3 2 2 2" xfId="9984"/>
    <cellStyle name="Normal 6 2 3 2 2 2 2" xfId="9985"/>
    <cellStyle name="Normal 6 2 3 2 2 2 2 2" xfId="9986"/>
    <cellStyle name="Normal 6 2 3 2 2 2 2 2 2" xfId="9987"/>
    <cellStyle name="Normal 6 2 3 2 2 2 2 2 3" xfId="9988"/>
    <cellStyle name="Normal 6 2 3 2 2 2 2 3" xfId="9989"/>
    <cellStyle name="Normal 6 2 3 2 2 2 2 3 2" xfId="9990"/>
    <cellStyle name="Normal 6 2 3 2 2 2 2 4" xfId="9991"/>
    <cellStyle name="Normal 6 2 3 2 2 2 3" xfId="9992"/>
    <cellStyle name="Normal 6 2 3 2 2 2 3 2" xfId="9993"/>
    <cellStyle name="Normal 6 2 3 2 2 2 3 3" xfId="9994"/>
    <cellStyle name="Normal 6 2 3 2 2 2 4" xfId="9995"/>
    <cellStyle name="Normal 6 2 3 2 2 2 4 2" xfId="9996"/>
    <cellStyle name="Normal 6 2 3 2 2 2 5" xfId="9997"/>
    <cellStyle name="Normal 6 2 3 2 2 3" xfId="9998"/>
    <cellStyle name="Normal 6 2 3 2 2 3 2" xfId="9999"/>
    <cellStyle name="Normal 6 2 3 2 2 3 2 2" xfId="10000"/>
    <cellStyle name="Normal 6 2 3 2 2 3 2 2 2" xfId="10001"/>
    <cellStyle name="Normal 6 2 3 2 2 3 2 2 3" xfId="10002"/>
    <cellStyle name="Normal 6 2 3 2 2 3 2 3" xfId="10003"/>
    <cellStyle name="Normal 6 2 3 2 2 3 2 3 2" xfId="10004"/>
    <cellStyle name="Normal 6 2 3 2 2 3 2 4" xfId="10005"/>
    <cellStyle name="Normal 6 2 3 2 2 3 3" xfId="10006"/>
    <cellStyle name="Normal 6 2 3 2 2 3 3 2" xfId="10007"/>
    <cellStyle name="Normal 6 2 3 2 2 3 3 3" xfId="10008"/>
    <cellStyle name="Normal 6 2 3 2 2 3 4" xfId="10009"/>
    <cellStyle name="Normal 6 2 3 2 2 3 4 2" xfId="10010"/>
    <cellStyle name="Normal 6 2 3 2 2 3 5" xfId="10011"/>
    <cellStyle name="Normal 6 2 3 2 2 4" xfId="10012"/>
    <cellStyle name="Normal 6 2 3 2 2 4 2" xfId="10013"/>
    <cellStyle name="Normal 6 2 3 2 2 4 2 2" xfId="10014"/>
    <cellStyle name="Normal 6 2 3 2 2 4 2 3" xfId="10015"/>
    <cellStyle name="Normal 6 2 3 2 2 4 3" xfId="10016"/>
    <cellStyle name="Normal 6 2 3 2 2 4 3 2" xfId="10017"/>
    <cellStyle name="Normal 6 2 3 2 2 4 4" xfId="10018"/>
    <cellStyle name="Normal 6 2 3 2 2 5" xfId="10019"/>
    <cellStyle name="Normal 6 2 3 2 2 5 2" xfId="10020"/>
    <cellStyle name="Normal 6 2 3 2 2 5 2 2" xfId="10021"/>
    <cellStyle name="Normal 6 2 3 2 2 5 2 3" xfId="10022"/>
    <cellStyle name="Normal 6 2 3 2 2 5 3" xfId="10023"/>
    <cellStyle name="Normal 6 2 3 2 2 5 3 2" xfId="10024"/>
    <cellStyle name="Normal 6 2 3 2 2 5 4" xfId="10025"/>
    <cellStyle name="Normal 6 2 3 2 2 6" xfId="10026"/>
    <cellStyle name="Normal 6 2 3 2 2 6 2" xfId="10027"/>
    <cellStyle name="Normal 6 2 3 2 2 6 3" xfId="10028"/>
    <cellStyle name="Normal 6 2 3 2 2 7" xfId="10029"/>
    <cellStyle name="Normal 6 2 3 2 2 7 2" xfId="10030"/>
    <cellStyle name="Normal 6 2 3 2 2 8" xfId="10031"/>
    <cellStyle name="Normal 6 2 3 2 3" xfId="10032"/>
    <cellStyle name="Normal 6 2 3 2 3 2" xfId="10033"/>
    <cellStyle name="Normal 6 2 3 2 3 2 2" xfId="10034"/>
    <cellStyle name="Normal 6 2 3 2 3 2 2 2" xfId="10035"/>
    <cellStyle name="Normal 6 2 3 2 3 2 2 3" xfId="10036"/>
    <cellStyle name="Normal 6 2 3 2 3 2 3" xfId="10037"/>
    <cellStyle name="Normal 6 2 3 2 3 2 3 2" xfId="10038"/>
    <cellStyle name="Normal 6 2 3 2 3 2 4" xfId="10039"/>
    <cellStyle name="Normal 6 2 3 2 3 3" xfId="10040"/>
    <cellStyle name="Normal 6 2 3 2 3 3 2" xfId="10041"/>
    <cellStyle name="Normal 6 2 3 2 3 3 3" xfId="10042"/>
    <cellStyle name="Normal 6 2 3 2 3 4" xfId="10043"/>
    <cellStyle name="Normal 6 2 3 2 3 4 2" xfId="10044"/>
    <cellStyle name="Normal 6 2 3 2 3 5" xfId="10045"/>
    <cellStyle name="Normal 6 2 3 2 4" xfId="10046"/>
    <cellStyle name="Normal 6 2 3 2 4 2" xfId="10047"/>
    <cellStyle name="Normal 6 2 3 2 4 2 2" xfId="10048"/>
    <cellStyle name="Normal 6 2 3 2 4 2 2 2" xfId="10049"/>
    <cellStyle name="Normal 6 2 3 2 4 2 2 3" xfId="10050"/>
    <cellStyle name="Normal 6 2 3 2 4 2 3" xfId="10051"/>
    <cellStyle name="Normal 6 2 3 2 4 2 3 2" xfId="10052"/>
    <cellStyle name="Normal 6 2 3 2 4 2 4" xfId="10053"/>
    <cellStyle name="Normal 6 2 3 2 4 3" xfId="10054"/>
    <cellStyle name="Normal 6 2 3 2 4 3 2" xfId="10055"/>
    <cellStyle name="Normal 6 2 3 2 4 3 3" xfId="10056"/>
    <cellStyle name="Normal 6 2 3 2 4 4" xfId="10057"/>
    <cellStyle name="Normal 6 2 3 2 4 4 2" xfId="10058"/>
    <cellStyle name="Normal 6 2 3 2 4 5" xfId="10059"/>
    <cellStyle name="Normal 6 2 3 2 5" xfId="10060"/>
    <cellStyle name="Normal 6 2 3 2 5 2" xfId="10061"/>
    <cellStyle name="Normal 6 2 3 2 5 2 2" xfId="10062"/>
    <cellStyle name="Normal 6 2 3 2 5 2 3" xfId="10063"/>
    <cellStyle name="Normal 6 2 3 2 5 3" xfId="10064"/>
    <cellStyle name="Normal 6 2 3 2 5 3 2" xfId="10065"/>
    <cellStyle name="Normal 6 2 3 2 5 4" xfId="10066"/>
    <cellStyle name="Normal 6 2 3 2 6" xfId="10067"/>
    <cellStyle name="Normal 6 2 3 2 6 2" xfId="10068"/>
    <cellStyle name="Normal 6 2 3 2 6 2 2" xfId="10069"/>
    <cellStyle name="Normal 6 2 3 2 6 2 3" xfId="10070"/>
    <cellStyle name="Normal 6 2 3 2 6 3" xfId="10071"/>
    <cellStyle name="Normal 6 2 3 2 6 3 2" xfId="10072"/>
    <cellStyle name="Normal 6 2 3 2 6 4" xfId="10073"/>
    <cellStyle name="Normal 6 2 3 2 7" xfId="10074"/>
    <cellStyle name="Normal 6 2 3 2 7 2" xfId="10075"/>
    <cellStyle name="Normal 6 2 3 2 7 3" xfId="10076"/>
    <cellStyle name="Normal 6 2 3 2 8" xfId="10077"/>
    <cellStyle name="Normal 6 2 3 2 8 2" xfId="10078"/>
    <cellStyle name="Normal 6 2 3 2 9" xfId="10079"/>
    <cellStyle name="Normal 6 2 3 3" xfId="10080"/>
    <cellStyle name="Normal 6 2 3 3 2" xfId="10081"/>
    <cellStyle name="Normal 6 2 3 3 2 2" xfId="10082"/>
    <cellStyle name="Normal 6 2 3 3 2 2 2" xfId="10083"/>
    <cellStyle name="Normal 6 2 3 3 2 2 2 2" xfId="10084"/>
    <cellStyle name="Normal 6 2 3 3 2 2 2 2 2" xfId="10085"/>
    <cellStyle name="Normal 6 2 3 3 2 2 2 2 3" xfId="10086"/>
    <cellStyle name="Normal 6 2 3 3 2 2 2 3" xfId="10087"/>
    <cellStyle name="Normal 6 2 3 3 2 2 2 3 2" xfId="10088"/>
    <cellStyle name="Normal 6 2 3 3 2 2 2 4" xfId="10089"/>
    <cellStyle name="Normal 6 2 3 3 2 2 3" xfId="10090"/>
    <cellStyle name="Normal 6 2 3 3 2 2 3 2" xfId="10091"/>
    <cellStyle name="Normal 6 2 3 3 2 2 3 3" xfId="10092"/>
    <cellStyle name="Normal 6 2 3 3 2 2 4" xfId="10093"/>
    <cellStyle name="Normal 6 2 3 3 2 2 4 2" xfId="10094"/>
    <cellStyle name="Normal 6 2 3 3 2 2 5" xfId="10095"/>
    <cellStyle name="Normal 6 2 3 3 2 3" xfId="10096"/>
    <cellStyle name="Normal 6 2 3 3 2 3 2" xfId="10097"/>
    <cellStyle name="Normal 6 2 3 3 2 3 2 2" xfId="10098"/>
    <cellStyle name="Normal 6 2 3 3 2 3 2 2 2" xfId="10099"/>
    <cellStyle name="Normal 6 2 3 3 2 3 2 2 3" xfId="10100"/>
    <cellStyle name="Normal 6 2 3 3 2 3 2 3" xfId="10101"/>
    <cellStyle name="Normal 6 2 3 3 2 3 2 3 2" xfId="10102"/>
    <cellStyle name="Normal 6 2 3 3 2 3 2 4" xfId="10103"/>
    <cellStyle name="Normal 6 2 3 3 2 3 3" xfId="10104"/>
    <cellStyle name="Normal 6 2 3 3 2 3 3 2" xfId="10105"/>
    <cellStyle name="Normal 6 2 3 3 2 3 3 3" xfId="10106"/>
    <cellStyle name="Normal 6 2 3 3 2 3 4" xfId="10107"/>
    <cellStyle name="Normal 6 2 3 3 2 3 4 2" xfId="10108"/>
    <cellStyle name="Normal 6 2 3 3 2 3 5" xfId="10109"/>
    <cellStyle name="Normal 6 2 3 3 2 4" xfId="10110"/>
    <cellStyle name="Normal 6 2 3 3 2 4 2" xfId="10111"/>
    <cellStyle name="Normal 6 2 3 3 2 4 2 2" xfId="10112"/>
    <cellStyle name="Normal 6 2 3 3 2 4 2 3" xfId="10113"/>
    <cellStyle name="Normal 6 2 3 3 2 4 3" xfId="10114"/>
    <cellStyle name="Normal 6 2 3 3 2 4 3 2" xfId="10115"/>
    <cellStyle name="Normal 6 2 3 3 2 4 4" xfId="10116"/>
    <cellStyle name="Normal 6 2 3 3 2 5" xfId="10117"/>
    <cellStyle name="Normal 6 2 3 3 2 5 2" xfId="10118"/>
    <cellStyle name="Normal 6 2 3 3 2 5 2 2" xfId="10119"/>
    <cellStyle name="Normal 6 2 3 3 2 5 2 3" xfId="10120"/>
    <cellStyle name="Normal 6 2 3 3 2 5 3" xfId="10121"/>
    <cellStyle name="Normal 6 2 3 3 2 5 3 2" xfId="10122"/>
    <cellStyle name="Normal 6 2 3 3 2 5 4" xfId="10123"/>
    <cellStyle name="Normal 6 2 3 3 2 6" xfId="10124"/>
    <cellStyle name="Normal 6 2 3 3 2 6 2" xfId="10125"/>
    <cellStyle name="Normal 6 2 3 3 2 6 3" xfId="10126"/>
    <cellStyle name="Normal 6 2 3 3 2 7" xfId="10127"/>
    <cellStyle name="Normal 6 2 3 3 2 7 2" xfId="10128"/>
    <cellStyle name="Normal 6 2 3 3 2 8" xfId="10129"/>
    <cellStyle name="Normal 6 2 3 3 3" xfId="10130"/>
    <cellStyle name="Normal 6 2 3 3 3 2" xfId="10131"/>
    <cellStyle name="Normal 6 2 3 3 3 2 2" xfId="10132"/>
    <cellStyle name="Normal 6 2 3 3 3 2 2 2" xfId="10133"/>
    <cellStyle name="Normal 6 2 3 3 3 2 2 3" xfId="10134"/>
    <cellStyle name="Normal 6 2 3 3 3 2 3" xfId="10135"/>
    <cellStyle name="Normal 6 2 3 3 3 2 3 2" xfId="10136"/>
    <cellStyle name="Normal 6 2 3 3 3 2 4" xfId="10137"/>
    <cellStyle name="Normal 6 2 3 3 3 3" xfId="10138"/>
    <cellStyle name="Normal 6 2 3 3 3 3 2" xfId="10139"/>
    <cellStyle name="Normal 6 2 3 3 3 3 3" xfId="10140"/>
    <cellStyle name="Normal 6 2 3 3 3 4" xfId="10141"/>
    <cellStyle name="Normal 6 2 3 3 3 4 2" xfId="10142"/>
    <cellStyle name="Normal 6 2 3 3 3 5" xfId="10143"/>
    <cellStyle name="Normal 6 2 3 3 4" xfId="10144"/>
    <cellStyle name="Normal 6 2 3 3 4 2" xfId="10145"/>
    <cellStyle name="Normal 6 2 3 3 4 2 2" xfId="10146"/>
    <cellStyle name="Normal 6 2 3 3 4 2 2 2" xfId="10147"/>
    <cellStyle name="Normal 6 2 3 3 4 2 2 3" xfId="10148"/>
    <cellStyle name="Normal 6 2 3 3 4 2 3" xfId="10149"/>
    <cellStyle name="Normal 6 2 3 3 4 2 3 2" xfId="10150"/>
    <cellStyle name="Normal 6 2 3 3 4 2 4" xfId="10151"/>
    <cellStyle name="Normal 6 2 3 3 4 3" xfId="10152"/>
    <cellStyle name="Normal 6 2 3 3 4 3 2" xfId="10153"/>
    <cellStyle name="Normal 6 2 3 3 4 3 3" xfId="10154"/>
    <cellStyle name="Normal 6 2 3 3 4 4" xfId="10155"/>
    <cellStyle name="Normal 6 2 3 3 4 4 2" xfId="10156"/>
    <cellStyle name="Normal 6 2 3 3 4 5" xfId="10157"/>
    <cellStyle name="Normal 6 2 3 3 5" xfId="10158"/>
    <cellStyle name="Normal 6 2 3 3 5 2" xfId="10159"/>
    <cellStyle name="Normal 6 2 3 3 5 2 2" xfId="10160"/>
    <cellStyle name="Normal 6 2 3 3 5 2 3" xfId="10161"/>
    <cellStyle name="Normal 6 2 3 3 5 3" xfId="10162"/>
    <cellStyle name="Normal 6 2 3 3 5 3 2" xfId="10163"/>
    <cellStyle name="Normal 6 2 3 3 5 4" xfId="10164"/>
    <cellStyle name="Normal 6 2 3 3 6" xfId="10165"/>
    <cellStyle name="Normal 6 2 3 3 6 2" xfId="10166"/>
    <cellStyle name="Normal 6 2 3 3 6 2 2" xfId="10167"/>
    <cellStyle name="Normal 6 2 3 3 6 2 3" xfId="10168"/>
    <cellStyle name="Normal 6 2 3 3 6 3" xfId="10169"/>
    <cellStyle name="Normal 6 2 3 3 6 3 2" xfId="10170"/>
    <cellStyle name="Normal 6 2 3 3 6 4" xfId="10171"/>
    <cellStyle name="Normal 6 2 3 3 7" xfId="10172"/>
    <cellStyle name="Normal 6 2 3 3 7 2" xfId="10173"/>
    <cellStyle name="Normal 6 2 3 3 7 3" xfId="10174"/>
    <cellStyle name="Normal 6 2 3 3 8" xfId="10175"/>
    <cellStyle name="Normal 6 2 3 3 8 2" xfId="10176"/>
    <cellStyle name="Normal 6 2 3 3 9" xfId="10177"/>
    <cellStyle name="Normal 6 2 3 4" xfId="10178"/>
    <cellStyle name="Normal 6 2 3 4 2" xfId="10179"/>
    <cellStyle name="Normal 6 2 3 4 2 2" xfId="10180"/>
    <cellStyle name="Normal 6 2 3 4 2 2 2" xfId="10181"/>
    <cellStyle name="Normal 6 2 3 4 2 2 2 2" xfId="10182"/>
    <cellStyle name="Normal 6 2 3 4 2 2 2 3" xfId="10183"/>
    <cellStyle name="Normal 6 2 3 4 2 2 3" xfId="10184"/>
    <cellStyle name="Normal 6 2 3 4 2 2 3 2" xfId="10185"/>
    <cellStyle name="Normal 6 2 3 4 2 2 4" xfId="10186"/>
    <cellStyle name="Normal 6 2 3 4 2 3" xfId="10187"/>
    <cellStyle name="Normal 6 2 3 4 2 3 2" xfId="10188"/>
    <cellStyle name="Normal 6 2 3 4 2 3 3" xfId="10189"/>
    <cellStyle name="Normal 6 2 3 4 2 4" xfId="10190"/>
    <cellStyle name="Normal 6 2 3 4 2 4 2" xfId="10191"/>
    <cellStyle name="Normal 6 2 3 4 2 5" xfId="10192"/>
    <cellStyle name="Normal 6 2 3 4 3" xfId="10193"/>
    <cellStyle name="Normal 6 2 3 4 3 2" xfId="10194"/>
    <cellStyle name="Normal 6 2 3 4 3 2 2" xfId="10195"/>
    <cellStyle name="Normal 6 2 3 4 3 2 2 2" xfId="10196"/>
    <cellStyle name="Normal 6 2 3 4 3 2 2 3" xfId="10197"/>
    <cellStyle name="Normal 6 2 3 4 3 2 3" xfId="10198"/>
    <cellStyle name="Normal 6 2 3 4 3 2 3 2" xfId="10199"/>
    <cellStyle name="Normal 6 2 3 4 3 2 4" xfId="10200"/>
    <cellStyle name="Normal 6 2 3 4 3 3" xfId="10201"/>
    <cellStyle name="Normal 6 2 3 4 3 3 2" xfId="10202"/>
    <cellStyle name="Normal 6 2 3 4 3 3 3" xfId="10203"/>
    <cellStyle name="Normal 6 2 3 4 3 4" xfId="10204"/>
    <cellStyle name="Normal 6 2 3 4 3 4 2" xfId="10205"/>
    <cellStyle name="Normal 6 2 3 4 3 5" xfId="10206"/>
    <cellStyle name="Normal 6 2 3 4 4" xfId="10207"/>
    <cellStyle name="Normal 6 2 3 4 4 2" xfId="10208"/>
    <cellStyle name="Normal 6 2 3 4 4 2 2" xfId="10209"/>
    <cellStyle name="Normal 6 2 3 4 4 2 3" xfId="10210"/>
    <cellStyle name="Normal 6 2 3 4 4 3" xfId="10211"/>
    <cellStyle name="Normal 6 2 3 4 4 3 2" xfId="10212"/>
    <cellStyle name="Normal 6 2 3 4 4 4" xfId="10213"/>
    <cellStyle name="Normal 6 2 3 4 5" xfId="10214"/>
    <cellStyle name="Normal 6 2 3 4 5 2" xfId="10215"/>
    <cellStyle name="Normal 6 2 3 4 5 2 2" xfId="10216"/>
    <cellStyle name="Normal 6 2 3 4 5 2 3" xfId="10217"/>
    <cellStyle name="Normal 6 2 3 4 5 3" xfId="10218"/>
    <cellStyle name="Normal 6 2 3 4 5 3 2" xfId="10219"/>
    <cellStyle name="Normal 6 2 3 4 5 4" xfId="10220"/>
    <cellStyle name="Normal 6 2 3 4 6" xfId="10221"/>
    <cellStyle name="Normal 6 2 3 4 6 2" xfId="10222"/>
    <cellStyle name="Normal 6 2 3 4 6 3" xfId="10223"/>
    <cellStyle name="Normal 6 2 3 4 7" xfId="10224"/>
    <cellStyle name="Normal 6 2 3 4 7 2" xfId="10225"/>
    <cellStyle name="Normal 6 2 3 4 8" xfId="10226"/>
    <cellStyle name="Normal 6 2 3 5" xfId="10227"/>
    <cellStyle name="Normal 6 2 3 5 2" xfId="10228"/>
    <cellStyle name="Normal 6 2 3 5 2 2" xfId="10229"/>
    <cellStyle name="Normal 6 2 3 5 2 2 2" xfId="10230"/>
    <cellStyle name="Normal 6 2 3 5 2 2 3" xfId="10231"/>
    <cellStyle name="Normal 6 2 3 5 2 3" xfId="10232"/>
    <cellStyle name="Normal 6 2 3 5 2 3 2" xfId="10233"/>
    <cellStyle name="Normal 6 2 3 5 2 4" xfId="10234"/>
    <cellStyle name="Normal 6 2 3 5 3" xfId="10235"/>
    <cellStyle name="Normal 6 2 3 5 3 2" xfId="10236"/>
    <cellStyle name="Normal 6 2 3 5 3 3" xfId="10237"/>
    <cellStyle name="Normal 6 2 3 5 4" xfId="10238"/>
    <cellStyle name="Normal 6 2 3 5 4 2" xfId="10239"/>
    <cellStyle name="Normal 6 2 3 5 5" xfId="10240"/>
    <cellStyle name="Normal 6 2 3 6" xfId="10241"/>
    <cellStyle name="Normal 6 2 3 6 2" xfId="10242"/>
    <cellStyle name="Normal 6 2 3 6 2 2" xfId="10243"/>
    <cellStyle name="Normal 6 2 3 6 2 2 2" xfId="10244"/>
    <cellStyle name="Normal 6 2 3 6 2 2 3" xfId="10245"/>
    <cellStyle name="Normal 6 2 3 6 2 3" xfId="10246"/>
    <cellStyle name="Normal 6 2 3 6 2 3 2" xfId="10247"/>
    <cellStyle name="Normal 6 2 3 6 2 4" xfId="10248"/>
    <cellStyle name="Normal 6 2 3 6 3" xfId="10249"/>
    <cellStyle name="Normal 6 2 3 6 3 2" xfId="10250"/>
    <cellStyle name="Normal 6 2 3 6 3 3" xfId="10251"/>
    <cellStyle name="Normal 6 2 3 6 4" xfId="10252"/>
    <cellStyle name="Normal 6 2 3 6 4 2" xfId="10253"/>
    <cellStyle name="Normal 6 2 3 6 5" xfId="10254"/>
    <cellStyle name="Normal 6 2 3 7" xfId="10255"/>
    <cellStyle name="Normal 6 2 3 7 2" xfId="10256"/>
    <cellStyle name="Normal 6 2 3 7 2 2" xfId="10257"/>
    <cellStyle name="Normal 6 2 3 7 2 3" xfId="10258"/>
    <cellStyle name="Normal 6 2 3 7 3" xfId="10259"/>
    <cellStyle name="Normal 6 2 3 7 3 2" xfId="10260"/>
    <cellStyle name="Normal 6 2 3 7 4" xfId="10261"/>
    <cellStyle name="Normal 6 2 3 8" xfId="10262"/>
    <cellStyle name="Normal 6 2 3 8 2" xfId="10263"/>
    <cellStyle name="Normal 6 2 3 8 2 2" xfId="10264"/>
    <cellStyle name="Normal 6 2 3 8 2 3" xfId="10265"/>
    <cellStyle name="Normal 6 2 3 8 3" xfId="10266"/>
    <cellStyle name="Normal 6 2 3 8 3 2" xfId="10267"/>
    <cellStyle name="Normal 6 2 3 8 4" xfId="10268"/>
    <cellStyle name="Normal 6 2 3 9" xfId="10269"/>
    <cellStyle name="Normal 6 2 3 9 2" xfId="10270"/>
    <cellStyle name="Normal 6 2 3 9 3" xfId="10271"/>
    <cellStyle name="Normal 6 2 4" xfId="10272"/>
    <cellStyle name="Normal 6 2 4 10" xfId="10273"/>
    <cellStyle name="Normal 6 2 4 2" xfId="10274"/>
    <cellStyle name="Normal 6 2 4 2 2" xfId="10275"/>
    <cellStyle name="Normal 6 2 4 2 2 2" xfId="10276"/>
    <cellStyle name="Normal 6 2 4 2 2 2 2" xfId="10277"/>
    <cellStyle name="Normal 6 2 4 2 2 2 2 2" xfId="10278"/>
    <cellStyle name="Normal 6 2 4 2 2 2 2 2 2" xfId="10279"/>
    <cellStyle name="Normal 6 2 4 2 2 2 2 2 3" xfId="10280"/>
    <cellStyle name="Normal 6 2 4 2 2 2 2 3" xfId="10281"/>
    <cellStyle name="Normal 6 2 4 2 2 2 2 3 2" xfId="10282"/>
    <cellStyle name="Normal 6 2 4 2 2 2 2 4" xfId="10283"/>
    <cellStyle name="Normal 6 2 4 2 2 2 3" xfId="10284"/>
    <cellStyle name="Normal 6 2 4 2 2 2 3 2" xfId="10285"/>
    <cellStyle name="Normal 6 2 4 2 2 2 3 3" xfId="10286"/>
    <cellStyle name="Normal 6 2 4 2 2 2 4" xfId="10287"/>
    <cellStyle name="Normal 6 2 4 2 2 2 4 2" xfId="10288"/>
    <cellStyle name="Normal 6 2 4 2 2 2 5" xfId="10289"/>
    <cellStyle name="Normal 6 2 4 2 2 3" xfId="10290"/>
    <cellStyle name="Normal 6 2 4 2 2 3 2" xfId="10291"/>
    <cellStyle name="Normal 6 2 4 2 2 3 2 2" xfId="10292"/>
    <cellStyle name="Normal 6 2 4 2 2 3 2 2 2" xfId="10293"/>
    <cellStyle name="Normal 6 2 4 2 2 3 2 2 3" xfId="10294"/>
    <cellStyle name="Normal 6 2 4 2 2 3 2 3" xfId="10295"/>
    <cellStyle name="Normal 6 2 4 2 2 3 2 3 2" xfId="10296"/>
    <cellStyle name="Normal 6 2 4 2 2 3 2 4" xfId="10297"/>
    <cellStyle name="Normal 6 2 4 2 2 3 3" xfId="10298"/>
    <cellStyle name="Normal 6 2 4 2 2 3 3 2" xfId="10299"/>
    <cellStyle name="Normal 6 2 4 2 2 3 3 3" xfId="10300"/>
    <cellStyle name="Normal 6 2 4 2 2 3 4" xfId="10301"/>
    <cellStyle name="Normal 6 2 4 2 2 3 4 2" xfId="10302"/>
    <cellStyle name="Normal 6 2 4 2 2 3 5" xfId="10303"/>
    <cellStyle name="Normal 6 2 4 2 2 4" xfId="10304"/>
    <cellStyle name="Normal 6 2 4 2 2 4 2" xfId="10305"/>
    <cellStyle name="Normal 6 2 4 2 2 4 2 2" xfId="10306"/>
    <cellStyle name="Normal 6 2 4 2 2 4 2 3" xfId="10307"/>
    <cellStyle name="Normal 6 2 4 2 2 4 3" xfId="10308"/>
    <cellStyle name="Normal 6 2 4 2 2 4 3 2" xfId="10309"/>
    <cellStyle name="Normal 6 2 4 2 2 4 4" xfId="10310"/>
    <cellStyle name="Normal 6 2 4 2 2 5" xfId="10311"/>
    <cellStyle name="Normal 6 2 4 2 2 5 2" xfId="10312"/>
    <cellStyle name="Normal 6 2 4 2 2 5 2 2" xfId="10313"/>
    <cellStyle name="Normal 6 2 4 2 2 5 2 3" xfId="10314"/>
    <cellStyle name="Normal 6 2 4 2 2 5 3" xfId="10315"/>
    <cellStyle name="Normal 6 2 4 2 2 5 3 2" xfId="10316"/>
    <cellStyle name="Normal 6 2 4 2 2 5 4" xfId="10317"/>
    <cellStyle name="Normal 6 2 4 2 2 6" xfId="10318"/>
    <cellStyle name="Normal 6 2 4 2 2 6 2" xfId="10319"/>
    <cellStyle name="Normal 6 2 4 2 2 6 3" xfId="10320"/>
    <cellStyle name="Normal 6 2 4 2 2 7" xfId="10321"/>
    <cellStyle name="Normal 6 2 4 2 2 7 2" xfId="10322"/>
    <cellStyle name="Normal 6 2 4 2 2 8" xfId="10323"/>
    <cellStyle name="Normal 6 2 4 2 3" xfId="10324"/>
    <cellStyle name="Normal 6 2 4 2 3 2" xfId="10325"/>
    <cellStyle name="Normal 6 2 4 2 3 2 2" xfId="10326"/>
    <cellStyle name="Normal 6 2 4 2 3 2 2 2" xfId="10327"/>
    <cellStyle name="Normal 6 2 4 2 3 2 2 3" xfId="10328"/>
    <cellStyle name="Normal 6 2 4 2 3 2 3" xfId="10329"/>
    <cellStyle name="Normal 6 2 4 2 3 2 3 2" xfId="10330"/>
    <cellStyle name="Normal 6 2 4 2 3 2 4" xfId="10331"/>
    <cellStyle name="Normal 6 2 4 2 3 3" xfId="10332"/>
    <cellStyle name="Normal 6 2 4 2 3 3 2" xfId="10333"/>
    <cellStyle name="Normal 6 2 4 2 3 3 3" xfId="10334"/>
    <cellStyle name="Normal 6 2 4 2 3 4" xfId="10335"/>
    <cellStyle name="Normal 6 2 4 2 3 4 2" xfId="10336"/>
    <cellStyle name="Normal 6 2 4 2 3 5" xfId="10337"/>
    <cellStyle name="Normal 6 2 4 2 4" xfId="10338"/>
    <cellStyle name="Normal 6 2 4 2 4 2" xfId="10339"/>
    <cellStyle name="Normal 6 2 4 2 4 2 2" xfId="10340"/>
    <cellStyle name="Normal 6 2 4 2 4 2 2 2" xfId="10341"/>
    <cellStyle name="Normal 6 2 4 2 4 2 2 3" xfId="10342"/>
    <cellStyle name="Normal 6 2 4 2 4 2 3" xfId="10343"/>
    <cellStyle name="Normal 6 2 4 2 4 2 3 2" xfId="10344"/>
    <cellStyle name="Normal 6 2 4 2 4 2 4" xfId="10345"/>
    <cellStyle name="Normal 6 2 4 2 4 3" xfId="10346"/>
    <cellStyle name="Normal 6 2 4 2 4 3 2" xfId="10347"/>
    <cellStyle name="Normal 6 2 4 2 4 3 3" xfId="10348"/>
    <cellStyle name="Normal 6 2 4 2 4 4" xfId="10349"/>
    <cellStyle name="Normal 6 2 4 2 4 4 2" xfId="10350"/>
    <cellStyle name="Normal 6 2 4 2 4 5" xfId="10351"/>
    <cellStyle name="Normal 6 2 4 2 5" xfId="10352"/>
    <cellStyle name="Normal 6 2 4 2 5 2" xfId="10353"/>
    <cellStyle name="Normal 6 2 4 2 5 2 2" xfId="10354"/>
    <cellStyle name="Normal 6 2 4 2 5 2 3" xfId="10355"/>
    <cellStyle name="Normal 6 2 4 2 5 3" xfId="10356"/>
    <cellStyle name="Normal 6 2 4 2 5 3 2" xfId="10357"/>
    <cellStyle name="Normal 6 2 4 2 5 4" xfId="10358"/>
    <cellStyle name="Normal 6 2 4 2 6" xfId="10359"/>
    <cellStyle name="Normal 6 2 4 2 6 2" xfId="10360"/>
    <cellStyle name="Normal 6 2 4 2 6 2 2" xfId="10361"/>
    <cellStyle name="Normal 6 2 4 2 6 2 3" xfId="10362"/>
    <cellStyle name="Normal 6 2 4 2 6 3" xfId="10363"/>
    <cellStyle name="Normal 6 2 4 2 6 3 2" xfId="10364"/>
    <cellStyle name="Normal 6 2 4 2 6 4" xfId="10365"/>
    <cellStyle name="Normal 6 2 4 2 7" xfId="10366"/>
    <cellStyle name="Normal 6 2 4 2 7 2" xfId="10367"/>
    <cellStyle name="Normal 6 2 4 2 7 3" xfId="10368"/>
    <cellStyle name="Normal 6 2 4 2 8" xfId="10369"/>
    <cellStyle name="Normal 6 2 4 2 8 2" xfId="10370"/>
    <cellStyle name="Normal 6 2 4 2 9" xfId="10371"/>
    <cellStyle name="Normal 6 2 4 3" xfId="10372"/>
    <cellStyle name="Normal 6 2 4 3 2" xfId="10373"/>
    <cellStyle name="Normal 6 2 4 3 2 2" xfId="10374"/>
    <cellStyle name="Normal 6 2 4 3 2 2 2" xfId="10375"/>
    <cellStyle name="Normal 6 2 4 3 2 2 2 2" xfId="10376"/>
    <cellStyle name="Normal 6 2 4 3 2 2 2 3" xfId="10377"/>
    <cellStyle name="Normal 6 2 4 3 2 2 3" xfId="10378"/>
    <cellStyle name="Normal 6 2 4 3 2 2 3 2" xfId="10379"/>
    <cellStyle name="Normal 6 2 4 3 2 2 4" xfId="10380"/>
    <cellStyle name="Normal 6 2 4 3 2 3" xfId="10381"/>
    <cellStyle name="Normal 6 2 4 3 2 3 2" xfId="10382"/>
    <cellStyle name="Normal 6 2 4 3 2 3 3" xfId="10383"/>
    <cellStyle name="Normal 6 2 4 3 2 4" xfId="10384"/>
    <cellStyle name="Normal 6 2 4 3 2 4 2" xfId="10385"/>
    <cellStyle name="Normal 6 2 4 3 2 5" xfId="10386"/>
    <cellStyle name="Normal 6 2 4 3 3" xfId="10387"/>
    <cellStyle name="Normal 6 2 4 3 3 2" xfId="10388"/>
    <cellStyle name="Normal 6 2 4 3 3 2 2" xfId="10389"/>
    <cellStyle name="Normal 6 2 4 3 3 2 2 2" xfId="10390"/>
    <cellStyle name="Normal 6 2 4 3 3 2 2 3" xfId="10391"/>
    <cellStyle name="Normal 6 2 4 3 3 2 3" xfId="10392"/>
    <cellStyle name="Normal 6 2 4 3 3 2 3 2" xfId="10393"/>
    <cellStyle name="Normal 6 2 4 3 3 2 4" xfId="10394"/>
    <cellStyle name="Normal 6 2 4 3 3 3" xfId="10395"/>
    <cellStyle name="Normal 6 2 4 3 3 3 2" xfId="10396"/>
    <cellStyle name="Normal 6 2 4 3 3 3 3" xfId="10397"/>
    <cellStyle name="Normal 6 2 4 3 3 4" xfId="10398"/>
    <cellStyle name="Normal 6 2 4 3 3 4 2" xfId="10399"/>
    <cellStyle name="Normal 6 2 4 3 3 5" xfId="10400"/>
    <cellStyle name="Normal 6 2 4 3 4" xfId="10401"/>
    <cellStyle name="Normal 6 2 4 3 4 2" xfId="10402"/>
    <cellStyle name="Normal 6 2 4 3 4 2 2" xfId="10403"/>
    <cellStyle name="Normal 6 2 4 3 4 2 3" xfId="10404"/>
    <cellStyle name="Normal 6 2 4 3 4 3" xfId="10405"/>
    <cellStyle name="Normal 6 2 4 3 4 3 2" xfId="10406"/>
    <cellStyle name="Normal 6 2 4 3 4 4" xfId="10407"/>
    <cellStyle name="Normal 6 2 4 3 5" xfId="10408"/>
    <cellStyle name="Normal 6 2 4 3 5 2" xfId="10409"/>
    <cellStyle name="Normal 6 2 4 3 5 2 2" xfId="10410"/>
    <cellStyle name="Normal 6 2 4 3 5 2 3" xfId="10411"/>
    <cellStyle name="Normal 6 2 4 3 5 3" xfId="10412"/>
    <cellStyle name="Normal 6 2 4 3 5 3 2" xfId="10413"/>
    <cellStyle name="Normal 6 2 4 3 5 4" xfId="10414"/>
    <cellStyle name="Normal 6 2 4 3 6" xfId="10415"/>
    <cellStyle name="Normal 6 2 4 3 6 2" xfId="10416"/>
    <cellStyle name="Normal 6 2 4 3 6 3" xfId="10417"/>
    <cellStyle name="Normal 6 2 4 3 7" xfId="10418"/>
    <cellStyle name="Normal 6 2 4 3 7 2" xfId="10419"/>
    <cellStyle name="Normal 6 2 4 3 8" xfId="10420"/>
    <cellStyle name="Normal 6 2 4 4" xfId="10421"/>
    <cellStyle name="Normal 6 2 4 4 2" xfId="10422"/>
    <cellStyle name="Normal 6 2 4 4 2 2" xfId="10423"/>
    <cellStyle name="Normal 6 2 4 4 2 2 2" xfId="10424"/>
    <cellStyle name="Normal 6 2 4 4 2 2 3" xfId="10425"/>
    <cellStyle name="Normal 6 2 4 4 2 3" xfId="10426"/>
    <cellStyle name="Normal 6 2 4 4 2 3 2" xfId="10427"/>
    <cellStyle name="Normal 6 2 4 4 2 4" xfId="10428"/>
    <cellStyle name="Normal 6 2 4 4 3" xfId="10429"/>
    <cellStyle name="Normal 6 2 4 4 3 2" xfId="10430"/>
    <cellStyle name="Normal 6 2 4 4 3 3" xfId="10431"/>
    <cellStyle name="Normal 6 2 4 4 4" xfId="10432"/>
    <cellStyle name="Normal 6 2 4 4 4 2" xfId="10433"/>
    <cellStyle name="Normal 6 2 4 4 5" xfId="10434"/>
    <cellStyle name="Normal 6 2 4 5" xfId="10435"/>
    <cellStyle name="Normal 6 2 4 5 2" xfId="10436"/>
    <cellStyle name="Normal 6 2 4 5 2 2" xfId="10437"/>
    <cellStyle name="Normal 6 2 4 5 2 2 2" xfId="10438"/>
    <cellStyle name="Normal 6 2 4 5 2 2 3" xfId="10439"/>
    <cellStyle name="Normal 6 2 4 5 2 3" xfId="10440"/>
    <cellStyle name="Normal 6 2 4 5 2 3 2" xfId="10441"/>
    <cellStyle name="Normal 6 2 4 5 2 4" xfId="10442"/>
    <cellStyle name="Normal 6 2 4 5 3" xfId="10443"/>
    <cellStyle name="Normal 6 2 4 5 3 2" xfId="10444"/>
    <cellStyle name="Normal 6 2 4 5 3 3" xfId="10445"/>
    <cellStyle name="Normal 6 2 4 5 4" xfId="10446"/>
    <cellStyle name="Normal 6 2 4 5 4 2" xfId="10447"/>
    <cellStyle name="Normal 6 2 4 5 5" xfId="10448"/>
    <cellStyle name="Normal 6 2 4 6" xfId="10449"/>
    <cellStyle name="Normal 6 2 4 6 2" xfId="10450"/>
    <cellStyle name="Normal 6 2 4 6 2 2" xfId="10451"/>
    <cellStyle name="Normal 6 2 4 6 2 3" xfId="10452"/>
    <cellStyle name="Normal 6 2 4 6 3" xfId="10453"/>
    <cellStyle name="Normal 6 2 4 6 3 2" xfId="10454"/>
    <cellStyle name="Normal 6 2 4 6 4" xfId="10455"/>
    <cellStyle name="Normal 6 2 4 7" xfId="10456"/>
    <cellStyle name="Normal 6 2 4 7 2" xfId="10457"/>
    <cellStyle name="Normal 6 2 4 7 2 2" xfId="10458"/>
    <cellStyle name="Normal 6 2 4 7 2 3" xfId="10459"/>
    <cellStyle name="Normal 6 2 4 7 3" xfId="10460"/>
    <cellStyle name="Normal 6 2 4 7 3 2" xfId="10461"/>
    <cellStyle name="Normal 6 2 4 7 4" xfId="10462"/>
    <cellStyle name="Normal 6 2 4 8" xfId="10463"/>
    <cellStyle name="Normal 6 2 4 8 2" xfId="10464"/>
    <cellStyle name="Normal 6 2 4 8 3" xfId="10465"/>
    <cellStyle name="Normal 6 2 4 9" xfId="10466"/>
    <cellStyle name="Normal 6 2 4 9 2" xfId="10467"/>
    <cellStyle name="Normal 6 2 5" xfId="10468"/>
    <cellStyle name="Normal 6 2 5 2" xfId="10469"/>
    <cellStyle name="Normal 6 2 5 2 2" xfId="10470"/>
    <cellStyle name="Normal 6 2 5 2 2 2" xfId="10471"/>
    <cellStyle name="Normal 6 2 5 2 2 2 2" xfId="10472"/>
    <cellStyle name="Normal 6 2 5 2 2 2 2 2" xfId="10473"/>
    <cellStyle name="Normal 6 2 5 2 2 2 2 3" xfId="10474"/>
    <cellStyle name="Normal 6 2 5 2 2 2 3" xfId="10475"/>
    <cellStyle name="Normal 6 2 5 2 2 2 3 2" xfId="10476"/>
    <cellStyle name="Normal 6 2 5 2 2 2 4" xfId="10477"/>
    <cellStyle name="Normal 6 2 5 2 2 3" xfId="10478"/>
    <cellStyle name="Normal 6 2 5 2 2 3 2" xfId="10479"/>
    <cellStyle name="Normal 6 2 5 2 2 3 3" xfId="10480"/>
    <cellStyle name="Normal 6 2 5 2 2 4" xfId="10481"/>
    <cellStyle name="Normal 6 2 5 2 2 4 2" xfId="10482"/>
    <cellStyle name="Normal 6 2 5 2 2 5" xfId="10483"/>
    <cellStyle name="Normal 6 2 5 2 3" xfId="10484"/>
    <cellStyle name="Normal 6 2 5 2 3 2" xfId="10485"/>
    <cellStyle name="Normal 6 2 5 2 3 2 2" xfId="10486"/>
    <cellStyle name="Normal 6 2 5 2 3 2 2 2" xfId="10487"/>
    <cellStyle name="Normal 6 2 5 2 3 2 2 3" xfId="10488"/>
    <cellStyle name="Normal 6 2 5 2 3 2 3" xfId="10489"/>
    <cellStyle name="Normal 6 2 5 2 3 2 3 2" xfId="10490"/>
    <cellStyle name="Normal 6 2 5 2 3 2 4" xfId="10491"/>
    <cellStyle name="Normal 6 2 5 2 3 3" xfId="10492"/>
    <cellStyle name="Normal 6 2 5 2 3 3 2" xfId="10493"/>
    <cellStyle name="Normal 6 2 5 2 3 3 3" xfId="10494"/>
    <cellStyle name="Normal 6 2 5 2 3 4" xfId="10495"/>
    <cellStyle name="Normal 6 2 5 2 3 4 2" xfId="10496"/>
    <cellStyle name="Normal 6 2 5 2 3 5" xfId="10497"/>
    <cellStyle name="Normal 6 2 5 2 4" xfId="10498"/>
    <cellStyle name="Normal 6 2 5 2 4 2" xfId="10499"/>
    <cellStyle name="Normal 6 2 5 2 4 2 2" xfId="10500"/>
    <cellStyle name="Normal 6 2 5 2 4 2 3" xfId="10501"/>
    <cellStyle name="Normal 6 2 5 2 4 3" xfId="10502"/>
    <cellStyle name="Normal 6 2 5 2 4 3 2" xfId="10503"/>
    <cellStyle name="Normal 6 2 5 2 4 4" xfId="10504"/>
    <cellStyle name="Normal 6 2 5 2 5" xfId="10505"/>
    <cellStyle name="Normal 6 2 5 2 5 2" xfId="10506"/>
    <cellStyle name="Normal 6 2 5 2 5 2 2" xfId="10507"/>
    <cellStyle name="Normal 6 2 5 2 5 2 3" xfId="10508"/>
    <cellStyle name="Normal 6 2 5 2 5 3" xfId="10509"/>
    <cellStyle name="Normal 6 2 5 2 5 3 2" xfId="10510"/>
    <cellStyle name="Normal 6 2 5 2 5 4" xfId="10511"/>
    <cellStyle name="Normal 6 2 5 2 6" xfId="10512"/>
    <cellStyle name="Normal 6 2 5 2 6 2" xfId="10513"/>
    <cellStyle name="Normal 6 2 5 2 6 3" xfId="10514"/>
    <cellStyle name="Normal 6 2 5 2 7" xfId="10515"/>
    <cellStyle name="Normal 6 2 5 2 7 2" xfId="10516"/>
    <cellStyle name="Normal 6 2 5 2 8" xfId="10517"/>
    <cellStyle name="Normal 6 2 5 3" xfId="10518"/>
    <cellStyle name="Normal 6 2 5 3 2" xfId="10519"/>
    <cellStyle name="Normal 6 2 5 3 2 2" xfId="10520"/>
    <cellStyle name="Normal 6 2 5 3 2 2 2" xfId="10521"/>
    <cellStyle name="Normal 6 2 5 3 2 2 3" xfId="10522"/>
    <cellStyle name="Normal 6 2 5 3 2 3" xfId="10523"/>
    <cellStyle name="Normal 6 2 5 3 2 3 2" xfId="10524"/>
    <cellStyle name="Normal 6 2 5 3 2 4" xfId="10525"/>
    <cellStyle name="Normal 6 2 5 3 3" xfId="10526"/>
    <cellStyle name="Normal 6 2 5 3 3 2" xfId="10527"/>
    <cellStyle name="Normal 6 2 5 3 3 3" xfId="10528"/>
    <cellStyle name="Normal 6 2 5 3 4" xfId="10529"/>
    <cellStyle name="Normal 6 2 5 3 4 2" xfId="10530"/>
    <cellStyle name="Normal 6 2 5 3 5" xfId="10531"/>
    <cellStyle name="Normal 6 2 5 4" xfId="10532"/>
    <cellStyle name="Normal 6 2 5 4 2" xfId="10533"/>
    <cellStyle name="Normal 6 2 5 4 2 2" xfId="10534"/>
    <cellStyle name="Normal 6 2 5 4 2 2 2" xfId="10535"/>
    <cellStyle name="Normal 6 2 5 4 2 2 3" xfId="10536"/>
    <cellStyle name="Normal 6 2 5 4 2 3" xfId="10537"/>
    <cellStyle name="Normal 6 2 5 4 2 3 2" xfId="10538"/>
    <cellStyle name="Normal 6 2 5 4 2 4" xfId="10539"/>
    <cellStyle name="Normal 6 2 5 4 3" xfId="10540"/>
    <cellStyle name="Normal 6 2 5 4 3 2" xfId="10541"/>
    <cellStyle name="Normal 6 2 5 4 3 3" xfId="10542"/>
    <cellStyle name="Normal 6 2 5 4 4" xfId="10543"/>
    <cellStyle name="Normal 6 2 5 4 4 2" xfId="10544"/>
    <cellStyle name="Normal 6 2 5 4 5" xfId="10545"/>
    <cellStyle name="Normal 6 2 5 5" xfId="10546"/>
    <cellStyle name="Normal 6 2 5 5 2" xfId="10547"/>
    <cellStyle name="Normal 6 2 5 5 2 2" xfId="10548"/>
    <cellStyle name="Normal 6 2 5 5 2 3" xfId="10549"/>
    <cellStyle name="Normal 6 2 5 5 3" xfId="10550"/>
    <cellStyle name="Normal 6 2 5 5 3 2" xfId="10551"/>
    <cellStyle name="Normal 6 2 5 5 4" xfId="10552"/>
    <cellStyle name="Normal 6 2 5 6" xfId="10553"/>
    <cellStyle name="Normal 6 2 5 6 2" xfId="10554"/>
    <cellStyle name="Normal 6 2 5 6 2 2" xfId="10555"/>
    <cellStyle name="Normal 6 2 5 6 2 3" xfId="10556"/>
    <cellStyle name="Normal 6 2 5 6 3" xfId="10557"/>
    <cellStyle name="Normal 6 2 5 6 3 2" xfId="10558"/>
    <cellStyle name="Normal 6 2 5 6 4" xfId="10559"/>
    <cellStyle name="Normal 6 2 5 7" xfId="10560"/>
    <cellStyle name="Normal 6 2 5 7 2" xfId="10561"/>
    <cellStyle name="Normal 6 2 5 7 3" xfId="10562"/>
    <cellStyle name="Normal 6 2 5 8" xfId="10563"/>
    <cellStyle name="Normal 6 2 5 8 2" xfId="10564"/>
    <cellStyle name="Normal 6 2 5 9" xfId="10565"/>
    <cellStyle name="Normal 6 2 6" xfId="10566"/>
    <cellStyle name="Normal 6 2 6 2" xfId="10567"/>
    <cellStyle name="Normal 6 2 6 2 2" xfId="10568"/>
    <cellStyle name="Normal 6 2 6 2 2 2" xfId="10569"/>
    <cellStyle name="Normal 6 2 6 2 2 2 2" xfId="10570"/>
    <cellStyle name="Normal 6 2 6 2 2 2 2 2" xfId="10571"/>
    <cellStyle name="Normal 6 2 6 2 2 2 2 3" xfId="10572"/>
    <cellStyle name="Normal 6 2 6 2 2 2 3" xfId="10573"/>
    <cellStyle name="Normal 6 2 6 2 2 2 3 2" xfId="10574"/>
    <cellStyle name="Normal 6 2 6 2 2 2 4" xfId="10575"/>
    <cellStyle name="Normal 6 2 6 2 2 3" xfId="10576"/>
    <cellStyle name="Normal 6 2 6 2 2 3 2" xfId="10577"/>
    <cellStyle name="Normal 6 2 6 2 2 3 3" xfId="10578"/>
    <cellStyle name="Normal 6 2 6 2 2 4" xfId="10579"/>
    <cellStyle name="Normal 6 2 6 2 2 4 2" xfId="10580"/>
    <cellStyle name="Normal 6 2 6 2 2 5" xfId="10581"/>
    <cellStyle name="Normal 6 2 6 2 3" xfId="10582"/>
    <cellStyle name="Normal 6 2 6 2 3 2" xfId="10583"/>
    <cellStyle name="Normal 6 2 6 2 3 2 2" xfId="10584"/>
    <cellStyle name="Normal 6 2 6 2 3 2 2 2" xfId="10585"/>
    <cellStyle name="Normal 6 2 6 2 3 2 2 3" xfId="10586"/>
    <cellStyle name="Normal 6 2 6 2 3 2 3" xfId="10587"/>
    <cellStyle name="Normal 6 2 6 2 3 2 3 2" xfId="10588"/>
    <cellStyle name="Normal 6 2 6 2 3 2 4" xfId="10589"/>
    <cellStyle name="Normal 6 2 6 2 3 3" xfId="10590"/>
    <cellStyle name="Normal 6 2 6 2 3 3 2" xfId="10591"/>
    <cellStyle name="Normal 6 2 6 2 3 3 3" xfId="10592"/>
    <cellStyle name="Normal 6 2 6 2 3 4" xfId="10593"/>
    <cellStyle name="Normal 6 2 6 2 3 4 2" xfId="10594"/>
    <cellStyle name="Normal 6 2 6 2 3 5" xfId="10595"/>
    <cellStyle name="Normal 6 2 6 2 4" xfId="10596"/>
    <cellStyle name="Normal 6 2 6 2 4 2" xfId="10597"/>
    <cellStyle name="Normal 6 2 6 2 4 2 2" xfId="10598"/>
    <cellStyle name="Normal 6 2 6 2 4 2 3" xfId="10599"/>
    <cellStyle name="Normal 6 2 6 2 4 3" xfId="10600"/>
    <cellStyle name="Normal 6 2 6 2 4 3 2" xfId="10601"/>
    <cellStyle name="Normal 6 2 6 2 4 4" xfId="10602"/>
    <cellStyle name="Normal 6 2 6 2 5" xfId="10603"/>
    <cellStyle name="Normal 6 2 6 2 5 2" xfId="10604"/>
    <cellStyle name="Normal 6 2 6 2 5 2 2" xfId="10605"/>
    <cellStyle name="Normal 6 2 6 2 5 2 3" xfId="10606"/>
    <cellStyle name="Normal 6 2 6 2 5 3" xfId="10607"/>
    <cellStyle name="Normal 6 2 6 2 5 3 2" xfId="10608"/>
    <cellStyle name="Normal 6 2 6 2 5 4" xfId="10609"/>
    <cellStyle name="Normal 6 2 6 2 6" xfId="10610"/>
    <cellStyle name="Normal 6 2 6 2 6 2" xfId="10611"/>
    <cellStyle name="Normal 6 2 6 2 6 3" xfId="10612"/>
    <cellStyle name="Normal 6 2 6 2 7" xfId="10613"/>
    <cellStyle name="Normal 6 2 6 2 7 2" xfId="10614"/>
    <cellStyle name="Normal 6 2 6 2 8" xfId="10615"/>
    <cellStyle name="Normal 6 2 6 3" xfId="10616"/>
    <cellStyle name="Normal 6 2 6 3 2" xfId="10617"/>
    <cellStyle name="Normal 6 2 6 3 2 2" xfId="10618"/>
    <cellStyle name="Normal 6 2 6 3 2 2 2" xfId="10619"/>
    <cellStyle name="Normal 6 2 6 3 2 2 3" xfId="10620"/>
    <cellStyle name="Normal 6 2 6 3 2 3" xfId="10621"/>
    <cellStyle name="Normal 6 2 6 3 2 3 2" xfId="10622"/>
    <cellStyle name="Normal 6 2 6 3 2 4" xfId="10623"/>
    <cellStyle name="Normal 6 2 6 3 3" xfId="10624"/>
    <cellStyle name="Normal 6 2 6 3 3 2" xfId="10625"/>
    <cellStyle name="Normal 6 2 6 3 3 3" xfId="10626"/>
    <cellStyle name="Normal 6 2 6 3 4" xfId="10627"/>
    <cellStyle name="Normal 6 2 6 3 4 2" xfId="10628"/>
    <cellStyle name="Normal 6 2 6 3 5" xfId="10629"/>
    <cellStyle name="Normal 6 2 6 4" xfId="10630"/>
    <cellStyle name="Normal 6 2 6 4 2" xfId="10631"/>
    <cellStyle name="Normal 6 2 6 4 2 2" xfId="10632"/>
    <cellStyle name="Normal 6 2 6 4 2 2 2" xfId="10633"/>
    <cellStyle name="Normal 6 2 6 4 2 2 3" xfId="10634"/>
    <cellStyle name="Normal 6 2 6 4 2 3" xfId="10635"/>
    <cellStyle name="Normal 6 2 6 4 2 3 2" xfId="10636"/>
    <cellStyle name="Normal 6 2 6 4 2 4" xfId="10637"/>
    <cellStyle name="Normal 6 2 6 4 3" xfId="10638"/>
    <cellStyle name="Normal 6 2 6 4 3 2" xfId="10639"/>
    <cellStyle name="Normal 6 2 6 4 3 3" xfId="10640"/>
    <cellStyle name="Normal 6 2 6 4 4" xfId="10641"/>
    <cellStyle name="Normal 6 2 6 4 4 2" xfId="10642"/>
    <cellStyle name="Normal 6 2 6 4 5" xfId="10643"/>
    <cellStyle name="Normal 6 2 6 5" xfId="10644"/>
    <cellStyle name="Normal 6 2 6 5 2" xfId="10645"/>
    <cellStyle name="Normal 6 2 6 5 2 2" xfId="10646"/>
    <cellStyle name="Normal 6 2 6 5 2 3" xfId="10647"/>
    <cellStyle name="Normal 6 2 6 5 3" xfId="10648"/>
    <cellStyle name="Normal 6 2 6 5 3 2" xfId="10649"/>
    <cellStyle name="Normal 6 2 6 5 4" xfId="10650"/>
    <cellStyle name="Normal 6 2 6 6" xfId="10651"/>
    <cellStyle name="Normal 6 2 6 6 2" xfId="10652"/>
    <cellStyle name="Normal 6 2 6 6 2 2" xfId="10653"/>
    <cellStyle name="Normal 6 2 6 6 2 3" xfId="10654"/>
    <cellStyle name="Normal 6 2 6 6 3" xfId="10655"/>
    <cellStyle name="Normal 6 2 6 6 3 2" xfId="10656"/>
    <cellStyle name="Normal 6 2 6 6 4" xfId="10657"/>
    <cellStyle name="Normal 6 2 6 7" xfId="10658"/>
    <cellStyle name="Normal 6 2 6 7 2" xfId="10659"/>
    <cellStyle name="Normal 6 2 6 7 3" xfId="10660"/>
    <cellStyle name="Normal 6 2 6 8" xfId="10661"/>
    <cellStyle name="Normal 6 2 6 8 2" xfId="10662"/>
    <cellStyle name="Normal 6 2 6 9" xfId="10663"/>
    <cellStyle name="Normal 6 2 7" xfId="10664"/>
    <cellStyle name="Normal 6 2 7 2" xfId="10665"/>
    <cellStyle name="Normal 6 2 7 2 2" xfId="10666"/>
    <cellStyle name="Normal 6 2 7 2 2 2" xfId="10667"/>
    <cellStyle name="Normal 6 2 7 2 2 2 2" xfId="10668"/>
    <cellStyle name="Normal 6 2 7 2 2 2 3" xfId="10669"/>
    <cellStyle name="Normal 6 2 7 2 2 3" xfId="10670"/>
    <cellStyle name="Normal 6 2 7 2 2 3 2" xfId="10671"/>
    <cellStyle name="Normal 6 2 7 2 2 4" xfId="10672"/>
    <cellStyle name="Normal 6 2 7 2 3" xfId="10673"/>
    <cellStyle name="Normal 6 2 7 2 3 2" xfId="10674"/>
    <cellStyle name="Normal 6 2 7 2 3 3" xfId="10675"/>
    <cellStyle name="Normal 6 2 7 2 4" xfId="10676"/>
    <cellStyle name="Normal 6 2 7 2 4 2" xfId="10677"/>
    <cellStyle name="Normal 6 2 7 2 5" xfId="10678"/>
    <cellStyle name="Normal 6 2 7 3" xfId="10679"/>
    <cellStyle name="Normal 6 2 7 3 2" xfId="10680"/>
    <cellStyle name="Normal 6 2 7 3 2 2" xfId="10681"/>
    <cellStyle name="Normal 6 2 7 3 2 2 2" xfId="10682"/>
    <cellStyle name="Normal 6 2 7 3 2 2 3" xfId="10683"/>
    <cellStyle name="Normal 6 2 7 3 2 3" xfId="10684"/>
    <cellStyle name="Normal 6 2 7 3 2 3 2" xfId="10685"/>
    <cellStyle name="Normal 6 2 7 3 2 4" xfId="10686"/>
    <cellStyle name="Normal 6 2 7 3 3" xfId="10687"/>
    <cellStyle name="Normal 6 2 7 3 3 2" xfId="10688"/>
    <cellStyle name="Normal 6 2 7 3 3 3" xfId="10689"/>
    <cellStyle name="Normal 6 2 7 3 4" xfId="10690"/>
    <cellStyle name="Normal 6 2 7 3 4 2" xfId="10691"/>
    <cellStyle name="Normal 6 2 7 3 5" xfId="10692"/>
    <cellStyle name="Normal 6 2 7 4" xfId="10693"/>
    <cellStyle name="Normal 6 2 7 4 2" xfId="10694"/>
    <cellStyle name="Normal 6 2 7 4 2 2" xfId="10695"/>
    <cellStyle name="Normal 6 2 7 4 2 3" xfId="10696"/>
    <cellStyle name="Normal 6 2 7 4 3" xfId="10697"/>
    <cellStyle name="Normal 6 2 7 4 3 2" xfId="10698"/>
    <cellStyle name="Normal 6 2 7 4 4" xfId="10699"/>
    <cellStyle name="Normal 6 2 7 5" xfId="10700"/>
    <cellStyle name="Normal 6 2 7 5 2" xfId="10701"/>
    <cellStyle name="Normal 6 2 7 5 2 2" xfId="10702"/>
    <cellStyle name="Normal 6 2 7 5 2 3" xfId="10703"/>
    <cellStyle name="Normal 6 2 7 5 3" xfId="10704"/>
    <cellStyle name="Normal 6 2 7 5 3 2" xfId="10705"/>
    <cellStyle name="Normal 6 2 7 5 4" xfId="10706"/>
    <cellStyle name="Normal 6 2 7 6" xfId="10707"/>
    <cellStyle name="Normal 6 2 7 6 2" xfId="10708"/>
    <cellStyle name="Normal 6 2 7 6 3" xfId="10709"/>
    <cellStyle name="Normal 6 2 7 7" xfId="10710"/>
    <cellStyle name="Normal 6 2 7 7 2" xfId="10711"/>
    <cellStyle name="Normal 6 2 7 8" xfId="10712"/>
    <cellStyle name="Normal 6 2 8" xfId="10713"/>
    <cellStyle name="Normal 6 2 8 2" xfId="10714"/>
    <cellStyle name="Normal 6 2 8 2 2" xfId="10715"/>
    <cellStyle name="Normal 6 2 8 2 2 2" xfId="10716"/>
    <cellStyle name="Normal 6 2 8 2 2 3" xfId="10717"/>
    <cellStyle name="Normal 6 2 8 2 3" xfId="10718"/>
    <cellStyle name="Normal 6 2 8 2 3 2" xfId="10719"/>
    <cellStyle name="Normal 6 2 8 2 4" xfId="10720"/>
    <cellStyle name="Normal 6 2 8 3" xfId="10721"/>
    <cellStyle name="Normal 6 2 8 3 2" xfId="10722"/>
    <cellStyle name="Normal 6 2 8 3 3" xfId="10723"/>
    <cellStyle name="Normal 6 2 8 4" xfId="10724"/>
    <cellStyle name="Normal 6 2 8 4 2" xfId="10725"/>
    <cellStyle name="Normal 6 2 8 5" xfId="10726"/>
    <cellStyle name="Normal 6 2 9" xfId="10727"/>
    <cellStyle name="Normal 6 2 9 2" xfId="10728"/>
    <cellStyle name="Normal 6 2 9 2 2" xfId="10729"/>
    <cellStyle name="Normal 6 2 9 2 2 2" xfId="10730"/>
    <cellStyle name="Normal 6 2 9 2 2 3" xfId="10731"/>
    <cellStyle name="Normal 6 2 9 2 3" xfId="10732"/>
    <cellStyle name="Normal 6 2 9 2 3 2" xfId="10733"/>
    <cellStyle name="Normal 6 2 9 2 4" xfId="10734"/>
    <cellStyle name="Normal 6 2 9 3" xfId="10735"/>
    <cellStyle name="Normal 6 2 9 3 2" xfId="10736"/>
    <cellStyle name="Normal 6 2 9 3 3" xfId="10737"/>
    <cellStyle name="Normal 6 2 9 4" xfId="10738"/>
    <cellStyle name="Normal 6 2 9 4 2" xfId="10739"/>
    <cellStyle name="Normal 6 2 9 5" xfId="10740"/>
    <cellStyle name="Normal 6 3" xfId="10741"/>
    <cellStyle name="Normal 6 3 10" xfId="10742"/>
    <cellStyle name="Normal 6 3 10 2" xfId="10743"/>
    <cellStyle name="Normal 6 3 10 3" xfId="10744"/>
    <cellStyle name="Normal 6 3 11" xfId="10745"/>
    <cellStyle name="Normal 6 3 11 2" xfId="10746"/>
    <cellStyle name="Normal 6 3 12" xfId="10747"/>
    <cellStyle name="Normal 6 3 2" xfId="10748"/>
    <cellStyle name="Normal 6 3 2 10" xfId="10749"/>
    <cellStyle name="Normal 6 3 2 2" xfId="10750"/>
    <cellStyle name="Normal 6 3 2 2 2" xfId="10751"/>
    <cellStyle name="Normal 6 3 2 2 2 2" xfId="10752"/>
    <cellStyle name="Normal 6 3 2 2 2 2 2" xfId="10753"/>
    <cellStyle name="Normal 6 3 2 2 2 2 2 2" xfId="10754"/>
    <cellStyle name="Normal 6 3 2 2 2 2 2 2 2" xfId="10755"/>
    <cellStyle name="Normal 6 3 2 2 2 2 2 2 3" xfId="10756"/>
    <cellStyle name="Normal 6 3 2 2 2 2 2 3" xfId="10757"/>
    <cellStyle name="Normal 6 3 2 2 2 2 2 3 2" xfId="10758"/>
    <cellStyle name="Normal 6 3 2 2 2 2 2 4" xfId="10759"/>
    <cellStyle name="Normal 6 3 2 2 2 2 3" xfId="10760"/>
    <cellStyle name="Normal 6 3 2 2 2 2 3 2" xfId="10761"/>
    <cellStyle name="Normal 6 3 2 2 2 2 3 3" xfId="10762"/>
    <cellStyle name="Normal 6 3 2 2 2 2 4" xfId="10763"/>
    <cellStyle name="Normal 6 3 2 2 2 2 4 2" xfId="10764"/>
    <cellStyle name="Normal 6 3 2 2 2 2 5" xfId="10765"/>
    <cellStyle name="Normal 6 3 2 2 2 3" xfId="10766"/>
    <cellStyle name="Normal 6 3 2 2 2 3 2" xfId="10767"/>
    <cellStyle name="Normal 6 3 2 2 2 3 2 2" xfId="10768"/>
    <cellStyle name="Normal 6 3 2 2 2 3 2 2 2" xfId="10769"/>
    <cellStyle name="Normal 6 3 2 2 2 3 2 2 3" xfId="10770"/>
    <cellStyle name="Normal 6 3 2 2 2 3 2 3" xfId="10771"/>
    <cellStyle name="Normal 6 3 2 2 2 3 2 3 2" xfId="10772"/>
    <cellStyle name="Normal 6 3 2 2 2 3 2 4" xfId="10773"/>
    <cellStyle name="Normal 6 3 2 2 2 3 3" xfId="10774"/>
    <cellStyle name="Normal 6 3 2 2 2 3 3 2" xfId="10775"/>
    <cellStyle name="Normal 6 3 2 2 2 3 3 3" xfId="10776"/>
    <cellStyle name="Normal 6 3 2 2 2 3 4" xfId="10777"/>
    <cellStyle name="Normal 6 3 2 2 2 3 4 2" xfId="10778"/>
    <cellStyle name="Normal 6 3 2 2 2 3 5" xfId="10779"/>
    <cellStyle name="Normal 6 3 2 2 2 4" xfId="10780"/>
    <cellStyle name="Normal 6 3 2 2 2 4 2" xfId="10781"/>
    <cellStyle name="Normal 6 3 2 2 2 4 2 2" xfId="10782"/>
    <cellStyle name="Normal 6 3 2 2 2 4 2 3" xfId="10783"/>
    <cellStyle name="Normal 6 3 2 2 2 4 3" xfId="10784"/>
    <cellStyle name="Normal 6 3 2 2 2 4 3 2" xfId="10785"/>
    <cellStyle name="Normal 6 3 2 2 2 4 4" xfId="10786"/>
    <cellStyle name="Normal 6 3 2 2 2 5" xfId="10787"/>
    <cellStyle name="Normal 6 3 2 2 2 5 2" xfId="10788"/>
    <cellStyle name="Normal 6 3 2 2 2 5 2 2" xfId="10789"/>
    <cellStyle name="Normal 6 3 2 2 2 5 2 3" xfId="10790"/>
    <cellStyle name="Normal 6 3 2 2 2 5 3" xfId="10791"/>
    <cellStyle name="Normal 6 3 2 2 2 5 3 2" xfId="10792"/>
    <cellStyle name="Normal 6 3 2 2 2 5 4" xfId="10793"/>
    <cellStyle name="Normal 6 3 2 2 2 6" xfId="10794"/>
    <cellStyle name="Normal 6 3 2 2 2 6 2" xfId="10795"/>
    <cellStyle name="Normal 6 3 2 2 2 6 3" xfId="10796"/>
    <cellStyle name="Normal 6 3 2 2 2 7" xfId="10797"/>
    <cellStyle name="Normal 6 3 2 2 2 7 2" xfId="10798"/>
    <cellStyle name="Normal 6 3 2 2 2 8" xfId="10799"/>
    <cellStyle name="Normal 6 3 2 2 3" xfId="10800"/>
    <cellStyle name="Normal 6 3 2 2 3 2" xfId="10801"/>
    <cellStyle name="Normal 6 3 2 2 3 2 2" xfId="10802"/>
    <cellStyle name="Normal 6 3 2 2 3 2 2 2" xfId="10803"/>
    <cellStyle name="Normal 6 3 2 2 3 2 2 3" xfId="10804"/>
    <cellStyle name="Normal 6 3 2 2 3 2 3" xfId="10805"/>
    <cellStyle name="Normal 6 3 2 2 3 2 3 2" xfId="10806"/>
    <cellStyle name="Normal 6 3 2 2 3 2 4" xfId="10807"/>
    <cellStyle name="Normal 6 3 2 2 3 3" xfId="10808"/>
    <cellStyle name="Normal 6 3 2 2 3 3 2" xfId="10809"/>
    <cellStyle name="Normal 6 3 2 2 3 3 3" xfId="10810"/>
    <cellStyle name="Normal 6 3 2 2 3 4" xfId="10811"/>
    <cellStyle name="Normal 6 3 2 2 3 4 2" xfId="10812"/>
    <cellStyle name="Normal 6 3 2 2 3 5" xfId="10813"/>
    <cellStyle name="Normal 6 3 2 2 4" xfId="10814"/>
    <cellStyle name="Normal 6 3 2 2 4 2" xfId="10815"/>
    <cellStyle name="Normal 6 3 2 2 4 2 2" xfId="10816"/>
    <cellStyle name="Normal 6 3 2 2 4 2 2 2" xfId="10817"/>
    <cellStyle name="Normal 6 3 2 2 4 2 2 3" xfId="10818"/>
    <cellStyle name="Normal 6 3 2 2 4 2 3" xfId="10819"/>
    <cellStyle name="Normal 6 3 2 2 4 2 3 2" xfId="10820"/>
    <cellStyle name="Normal 6 3 2 2 4 2 4" xfId="10821"/>
    <cellStyle name="Normal 6 3 2 2 4 3" xfId="10822"/>
    <cellStyle name="Normal 6 3 2 2 4 3 2" xfId="10823"/>
    <cellStyle name="Normal 6 3 2 2 4 3 3" xfId="10824"/>
    <cellStyle name="Normal 6 3 2 2 4 4" xfId="10825"/>
    <cellStyle name="Normal 6 3 2 2 4 4 2" xfId="10826"/>
    <cellStyle name="Normal 6 3 2 2 4 5" xfId="10827"/>
    <cellStyle name="Normal 6 3 2 2 5" xfId="10828"/>
    <cellStyle name="Normal 6 3 2 2 5 2" xfId="10829"/>
    <cellStyle name="Normal 6 3 2 2 5 2 2" xfId="10830"/>
    <cellStyle name="Normal 6 3 2 2 5 2 3" xfId="10831"/>
    <cellStyle name="Normal 6 3 2 2 5 3" xfId="10832"/>
    <cellStyle name="Normal 6 3 2 2 5 3 2" xfId="10833"/>
    <cellStyle name="Normal 6 3 2 2 5 4" xfId="10834"/>
    <cellStyle name="Normal 6 3 2 2 6" xfId="10835"/>
    <cellStyle name="Normal 6 3 2 2 6 2" xfId="10836"/>
    <cellStyle name="Normal 6 3 2 2 6 2 2" xfId="10837"/>
    <cellStyle name="Normal 6 3 2 2 6 2 3" xfId="10838"/>
    <cellStyle name="Normal 6 3 2 2 6 3" xfId="10839"/>
    <cellStyle name="Normal 6 3 2 2 6 3 2" xfId="10840"/>
    <cellStyle name="Normal 6 3 2 2 6 4" xfId="10841"/>
    <cellStyle name="Normal 6 3 2 2 7" xfId="10842"/>
    <cellStyle name="Normal 6 3 2 2 7 2" xfId="10843"/>
    <cellStyle name="Normal 6 3 2 2 7 3" xfId="10844"/>
    <cellStyle name="Normal 6 3 2 2 8" xfId="10845"/>
    <cellStyle name="Normal 6 3 2 2 8 2" xfId="10846"/>
    <cellStyle name="Normal 6 3 2 2 9" xfId="10847"/>
    <cellStyle name="Normal 6 3 2 3" xfId="10848"/>
    <cellStyle name="Normal 6 3 2 3 2" xfId="10849"/>
    <cellStyle name="Normal 6 3 2 3 2 2" xfId="10850"/>
    <cellStyle name="Normal 6 3 2 3 2 2 2" xfId="10851"/>
    <cellStyle name="Normal 6 3 2 3 2 2 2 2" xfId="10852"/>
    <cellStyle name="Normal 6 3 2 3 2 2 2 3" xfId="10853"/>
    <cellStyle name="Normal 6 3 2 3 2 2 3" xfId="10854"/>
    <cellStyle name="Normal 6 3 2 3 2 2 3 2" xfId="10855"/>
    <cellStyle name="Normal 6 3 2 3 2 2 4" xfId="10856"/>
    <cellStyle name="Normal 6 3 2 3 2 3" xfId="10857"/>
    <cellStyle name="Normal 6 3 2 3 2 3 2" xfId="10858"/>
    <cellStyle name="Normal 6 3 2 3 2 3 3" xfId="10859"/>
    <cellStyle name="Normal 6 3 2 3 2 4" xfId="10860"/>
    <cellStyle name="Normal 6 3 2 3 2 4 2" xfId="10861"/>
    <cellStyle name="Normal 6 3 2 3 2 5" xfId="10862"/>
    <cellStyle name="Normal 6 3 2 3 3" xfId="10863"/>
    <cellStyle name="Normal 6 3 2 3 3 2" xfId="10864"/>
    <cellStyle name="Normal 6 3 2 3 3 2 2" xfId="10865"/>
    <cellStyle name="Normal 6 3 2 3 3 2 2 2" xfId="10866"/>
    <cellStyle name="Normal 6 3 2 3 3 2 2 3" xfId="10867"/>
    <cellStyle name="Normal 6 3 2 3 3 2 3" xfId="10868"/>
    <cellStyle name="Normal 6 3 2 3 3 2 3 2" xfId="10869"/>
    <cellStyle name="Normal 6 3 2 3 3 2 4" xfId="10870"/>
    <cellStyle name="Normal 6 3 2 3 3 3" xfId="10871"/>
    <cellStyle name="Normal 6 3 2 3 3 3 2" xfId="10872"/>
    <cellStyle name="Normal 6 3 2 3 3 3 3" xfId="10873"/>
    <cellStyle name="Normal 6 3 2 3 3 4" xfId="10874"/>
    <cellStyle name="Normal 6 3 2 3 3 4 2" xfId="10875"/>
    <cellStyle name="Normal 6 3 2 3 3 5" xfId="10876"/>
    <cellStyle name="Normal 6 3 2 3 4" xfId="10877"/>
    <cellStyle name="Normal 6 3 2 3 4 2" xfId="10878"/>
    <cellStyle name="Normal 6 3 2 3 4 2 2" xfId="10879"/>
    <cellStyle name="Normal 6 3 2 3 4 2 3" xfId="10880"/>
    <cellStyle name="Normal 6 3 2 3 4 3" xfId="10881"/>
    <cellStyle name="Normal 6 3 2 3 4 3 2" xfId="10882"/>
    <cellStyle name="Normal 6 3 2 3 4 4" xfId="10883"/>
    <cellStyle name="Normal 6 3 2 3 5" xfId="10884"/>
    <cellStyle name="Normal 6 3 2 3 5 2" xfId="10885"/>
    <cellStyle name="Normal 6 3 2 3 5 2 2" xfId="10886"/>
    <cellStyle name="Normal 6 3 2 3 5 2 3" xfId="10887"/>
    <cellStyle name="Normal 6 3 2 3 5 3" xfId="10888"/>
    <cellStyle name="Normal 6 3 2 3 5 3 2" xfId="10889"/>
    <cellStyle name="Normal 6 3 2 3 5 4" xfId="10890"/>
    <cellStyle name="Normal 6 3 2 3 6" xfId="10891"/>
    <cellStyle name="Normal 6 3 2 3 6 2" xfId="10892"/>
    <cellStyle name="Normal 6 3 2 3 6 3" xfId="10893"/>
    <cellStyle name="Normal 6 3 2 3 7" xfId="10894"/>
    <cellStyle name="Normal 6 3 2 3 7 2" xfId="10895"/>
    <cellStyle name="Normal 6 3 2 3 8" xfId="10896"/>
    <cellStyle name="Normal 6 3 2 4" xfId="10897"/>
    <cellStyle name="Normal 6 3 2 4 2" xfId="10898"/>
    <cellStyle name="Normal 6 3 2 4 2 2" xfId="10899"/>
    <cellStyle name="Normal 6 3 2 4 2 2 2" xfId="10900"/>
    <cellStyle name="Normal 6 3 2 4 2 2 3" xfId="10901"/>
    <cellStyle name="Normal 6 3 2 4 2 3" xfId="10902"/>
    <cellStyle name="Normal 6 3 2 4 2 3 2" xfId="10903"/>
    <cellStyle name="Normal 6 3 2 4 2 4" xfId="10904"/>
    <cellStyle name="Normal 6 3 2 4 3" xfId="10905"/>
    <cellStyle name="Normal 6 3 2 4 3 2" xfId="10906"/>
    <cellStyle name="Normal 6 3 2 4 3 3" xfId="10907"/>
    <cellStyle name="Normal 6 3 2 4 4" xfId="10908"/>
    <cellStyle name="Normal 6 3 2 4 4 2" xfId="10909"/>
    <cellStyle name="Normal 6 3 2 4 5" xfId="10910"/>
    <cellStyle name="Normal 6 3 2 5" xfId="10911"/>
    <cellStyle name="Normal 6 3 2 5 2" xfId="10912"/>
    <cellStyle name="Normal 6 3 2 5 2 2" xfId="10913"/>
    <cellStyle name="Normal 6 3 2 5 2 2 2" xfId="10914"/>
    <cellStyle name="Normal 6 3 2 5 2 2 3" xfId="10915"/>
    <cellStyle name="Normal 6 3 2 5 2 3" xfId="10916"/>
    <cellStyle name="Normal 6 3 2 5 2 3 2" xfId="10917"/>
    <cellStyle name="Normal 6 3 2 5 2 4" xfId="10918"/>
    <cellStyle name="Normal 6 3 2 5 3" xfId="10919"/>
    <cellStyle name="Normal 6 3 2 5 3 2" xfId="10920"/>
    <cellStyle name="Normal 6 3 2 5 3 3" xfId="10921"/>
    <cellStyle name="Normal 6 3 2 5 4" xfId="10922"/>
    <cellStyle name="Normal 6 3 2 5 4 2" xfId="10923"/>
    <cellStyle name="Normal 6 3 2 5 5" xfId="10924"/>
    <cellStyle name="Normal 6 3 2 6" xfId="10925"/>
    <cellStyle name="Normal 6 3 2 6 2" xfId="10926"/>
    <cellStyle name="Normal 6 3 2 6 2 2" xfId="10927"/>
    <cellStyle name="Normal 6 3 2 6 2 3" xfId="10928"/>
    <cellStyle name="Normal 6 3 2 6 3" xfId="10929"/>
    <cellStyle name="Normal 6 3 2 6 3 2" xfId="10930"/>
    <cellStyle name="Normal 6 3 2 6 4" xfId="10931"/>
    <cellStyle name="Normal 6 3 2 7" xfId="10932"/>
    <cellStyle name="Normal 6 3 2 7 2" xfId="10933"/>
    <cellStyle name="Normal 6 3 2 7 2 2" xfId="10934"/>
    <cellStyle name="Normal 6 3 2 7 2 3" xfId="10935"/>
    <cellStyle name="Normal 6 3 2 7 3" xfId="10936"/>
    <cellStyle name="Normal 6 3 2 7 3 2" xfId="10937"/>
    <cellStyle name="Normal 6 3 2 7 4" xfId="10938"/>
    <cellStyle name="Normal 6 3 2 8" xfId="10939"/>
    <cellStyle name="Normal 6 3 2 8 2" xfId="10940"/>
    <cellStyle name="Normal 6 3 2 8 3" xfId="10941"/>
    <cellStyle name="Normal 6 3 2 9" xfId="10942"/>
    <cellStyle name="Normal 6 3 2 9 2" xfId="10943"/>
    <cellStyle name="Normal 6 3 3" xfId="10944"/>
    <cellStyle name="Normal 6 3 3 2" xfId="10945"/>
    <cellStyle name="Normal 6 3 3 2 2" xfId="10946"/>
    <cellStyle name="Normal 6 3 3 2 2 2" xfId="10947"/>
    <cellStyle name="Normal 6 3 3 2 2 2 2" xfId="10948"/>
    <cellStyle name="Normal 6 3 3 2 2 2 2 2" xfId="10949"/>
    <cellStyle name="Normal 6 3 3 2 2 2 2 3" xfId="10950"/>
    <cellStyle name="Normal 6 3 3 2 2 2 3" xfId="10951"/>
    <cellStyle name="Normal 6 3 3 2 2 2 3 2" xfId="10952"/>
    <cellStyle name="Normal 6 3 3 2 2 2 4" xfId="10953"/>
    <cellStyle name="Normal 6 3 3 2 2 3" xfId="10954"/>
    <cellStyle name="Normal 6 3 3 2 2 3 2" xfId="10955"/>
    <cellStyle name="Normal 6 3 3 2 2 3 3" xfId="10956"/>
    <cellStyle name="Normal 6 3 3 2 2 4" xfId="10957"/>
    <cellStyle name="Normal 6 3 3 2 2 4 2" xfId="10958"/>
    <cellStyle name="Normal 6 3 3 2 2 5" xfId="10959"/>
    <cellStyle name="Normal 6 3 3 2 3" xfId="10960"/>
    <cellStyle name="Normal 6 3 3 2 3 2" xfId="10961"/>
    <cellStyle name="Normal 6 3 3 2 3 2 2" xfId="10962"/>
    <cellStyle name="Normal 6 3 3 2 3 2 2 2" xfId="10963"/>
    <cellStyle name="Normal 6 3 3 2 3 2 2 3" xfId="10964"/>
    <cellStyle name="Normal 6 3 3 2 3 2 3" xfId="10965"/>
    <cellStyle name="Normal 6 3 3 2 3 2 3 2" xfId="10966"/>
    <cellStyle name="Normal 6 3 3 2 3 2 4" xfId="10967"/>
    <cellStyle name="Normal 6 3 3 2 3 3" xfId="10968"/>
    <cellStyle name="Normal 6 3 3 2 3 3 2" xfId="10969"/>
    <cellStyle name="Normal 6 3 3 2 3 3 3" xfId="10970"/>
    <cellStyle name="Normal 6 3 3 2 3 4" xfId="10971"/>
    <cellStyle name="Normal 6 3 3 2 3 4 2" xfId="10972"/>
    <cellStyle name="Normal 6 3 3 2 3 5" xfId="10973"/>
    <cellStyle name="Normal 6 3 3 2 4" xfId="10974"/>
    <cellStyle name="Normal 6 3 3 2 4 2" xfId="10975"/>
    <cellStyle name="Normal 6 3 3 2 4 2 2" xfId="10976"/>
    <cellStyle name="Normal 6 3 3 2 4 2 3" xfId="10977"/>
    <cellStyle name="Normal 6 3 3 2 4 3" xfId="10978"/>
    <cellStyle name="Normal 6 3 3 2 4 3 2" xfId="10979"/>
    <cellStyle name="Normal 6 3 3 2 4 4" xfId="10980"/>
    <cellStyle name="Normal 6 3 3 2 5" xfId="10981"/>
    <cellStyle name="Normal 6 3 3 2 5 2" xfId="10982"/>
    <cellStyle name="Normal 6 3 3 2 5 2 2" xfId="10983"/>
    <cellStyle name="Normal 6 3 3 2 5 2 3" xfId="10984"/>
    <cellStyle name="Normal 6 3 3 2 5 3" xfId="10985"/>
    <cellStyle name="Normal 6 3 3 2 5 3 2" xfId="10986"/>
    <cellStyle name="Normal 6 3 3 2 5 4" xfId="10987"/>
    <cellStyle name="Normal 6 3 3 2 6" xfId="10988"/>
    <cellStyle name="Normal 6 3 3 2 6 2" xfId="10989"/>
    <cellStyle name="Normal 6 3 3 2 6 3" xfId="10990"/>
    <cellStyle name="Normal 6 3 3 2 7" xfId="10991"/>
    <cellStyle name="Normal 6 3 3 2 7 2" xfId="10992"/>
    <cellStyle name="Normal 6 3 3 2 8" xfId="10993"/>
    <cellStyle name="Normal 6 3 3 3" xfId="10994"/>
    <cellStyle name="Normal 6 3 3 3 2" xfId="10995"/>
    <cellStyle name="Normal 6 3 3 3 2 2" xfId="10996"/>
    <cellStyle name="Normal 6 3 3 3 2 2 2" xfId="10997"/>
    <cellStyle name="Normal 6 3 3 3 2 2 3" xfId="10998"/>
    <cellStyle name="Normal 6 3 3 3 2 3" xfId="10999"/>
    <cellStyle name="Normal 6 3 3 3 2 3 2" xfId="11000"/>
    <cellStyle name="Normal 6 3 3 3 2 4" xfId="11001"/>
    <cellStyle name="Normal 6 3 3 3 3" xfId="11002"/>
    <cellStyle name="Normal 6 3 3 3 3 2" xfId="11003"/>
    <cellStyle name="Normal 6 3 3 3 3 3" xfId="11004"/>
    <cellStyle name="Normal 6 3 3 3 4" xfId="11005"/>
    <cellStyle name="Normal 6 3 3 3 4 2" xfId="11006"/>
    <cellStyle name="Normal 6 3 3 3 5" xfId="11007"/>
    <cellStyle name="Normal 6 3 3 4" xfId="11008"/>
    <cellStyle name="Normal 6 3 3 4 2" xfId="11009"/>
    <cellStyle name="Normal 6 3 3 4 2 2" xfId="11010"/>
    <cellStyle name="Normal 6 3 3 4 2 2 2" xfId="11011"/>
    <cellStyle name="Normal 6 3 3 4 2 2 3" xfId="11012"/>
    <cellStyle name="Normal 6 3 3 4 2 3" xfId="11013"/>
    <cellStyle name="Normal 6 3 3 4 2 3 2" xfId="11014"/>
    <cellStyle name="Normal 6 3 3 4 2 4" xfId="11015"/>
    <cellStyle name="Normal 6 3 3 4 3" xfId="11016"/>
    <cellStyle name="Normal 6 3 3 4 3 2" xfId="11017"/>
    <cellStyle name="Normal 6 3 3 4 3 3" xfId="11018"/>
    <cellStyle name="Normal 6 3 3 4 4" xfId="11019"/>
    <cellStyle name="Normal 6 3 3 4 4 2" xfId="11020"/>
    <cellStyle name="Normal 6 3 3 4 5" xfId="11021"/>
    <cellStyle name="Normal 6 3 3 5" xfId="11022"/>
    <cellStyle name="Normal 6 3 3 5 2" xfId="11023"/>
    <cellStyle name="Normal 6 3 3 5 2 2" xfId="11024"/>
    <cellStyle name="Normal 6 3 3 5 2 3" xfId="11025"/>
    <cellStyle name="Normal 6 3 3 5 3" xfId="11026"/>
    <cellStyle name="Normal 6 3 3 5 3 2" xfId="11027"/>
    <cellStyle name="Normal 6 3 3 5 4" xfId="11028"/>
    <cellStyle name="Normal 6 3 3 6" xfId="11029"/>
    <cellStyle name="Normal 6 3 3 6 2" xfId="11030"/>
    <cellStyle name="Normal 6 3 3 6 2 2" xfId="11031"/>
    <cellStyle name="Normal 6 3 3 6 2 3" xfId="11032"/>
    <cellStyle name="Normal 6 3 3 6 3" xfId="11033"/>
    <cellStyle name="Normal 6 3 3 6 3 2" xfId="11034"/>
    <cellStyle name="Normal 6 3 3 6 4" xfId="11035"/>
    <cellStyle name="Normal 6 3 3 7" xfId="11036"/>
    <cellStyle name="Normal 6 3 3 7 2" xfId="11037"/>
    <cellStyle name="Normal 6 3 3 7 3" xfId="11038"/>
    <cellStyle name="Normal 6 3 3 8" xfId="11039"/>
    <cellStyle name="Normal 6 3 3 8 2" xfId="11040"/>
    <cellStyle name="Normal 6 3 3 9" xfId="11041"/>
    <cellStyle name="Normal 6 3 4" xfId="11042"/>
    <cellStyle name="Normal 6 3 4 2" xfId="11043"/>
    <cellStyle name="Normal 6 3 4 2 2" xfId="11044"/>
    <cellStyle name="Normal 6 3 4 2 2 2" xfId="11045"/>
    <cellStyle name="Normal 6 3 4 2 2 2 2" xfId="11046"/>
    <cellStyle name="Normal 6 3 4 2 2 2 2 2" xfId="11047"/>
    <cellStyle name="Normal 6 3 4 2 2 2 2 3" xfId="11048"/>
    <cellStyle name="Normal 6 3 4 2 2 2 3" xfId="11049"/>
    <cellStyle name="Normal 6 3 4 2 2 2 3 2" xfId="11050"/>
    <cellStyle name="Normal 6 3 4 2 2 2 4" xfId="11051"/>
    <cellStyle name="Normal 6 3 4 2 2 3" xfId="11052"/>
    <cellStyle name="Normal 6 3 4 2 2 3 2" xfId="11053"/>
    <cellStyle name="Normal 6 3 4 2 2 3 3" xfId="11054"/>
    <cellStyle name="Normal 6 3 4 2 2 4" xfId="11055"/>
    <cellStyle name="Normal 6 3 4 2 2 4 2" xfId="11056"/>
    <cellStyle name="Normal 6 3 4 2 2 5" xfId="11057"/>
    <cellStyle name="Normal 6 3 4 2 3" xfId="11058"/>
    <cellStyle name="Normal 6 3 4 2 3 2" xfId="11059"/>
    <cellStyle name="Normal 6 3 4 2 3 2 2" xfId="11060"/>
    <cellStyle name="Normal 6 3 4 2 3 2 2 2" xfId="11061"/>
    <cellStyle name="Normal 6 3 4 2 3 2 2 3" xfId="11062"/>
    <cellStyle name="Normal 6 3 4 2 3 2 3" xfId="11063"/>
    <cellStyle name="Normal 6 3 4 2 3 2 3 2" xfId="11064"/>
    <cellStyle name="Normal 6 3 4 2 3 2 4" xfId="11065"/>
    <cellStyle name="Normal 6 3 4 2 3 3" xfId="11066"/>
    <cellStyle name="Normal 6 3 4 2 3 3 2" xfId="11067"/>
    <cellStyle name="Normal 6 3 4 2 3 3 3" xfId="11068"/>
    <cellStyle name="Normal 6 3 4 2 3 4" xfId="11069"/>
    <cellStyle name="Normal 6 3 4 2 3 4 2" xfId="11070"/>
    <cellStyle name="Normal 6 3 4 2 3 5" xfId="11071"/>
    <cellStyle name="Normal 6 3 4 2 4" xfId="11072"/>
    <cellStyle name="Normal 6 3 4 2 4 2" xfId="11073"/>
    <cellStyle name="Normal 6 3 4 2 4 2 2" xfId="11074"/>
    <cellStyle name="Normal 6 3 4 2 4 2 3" xfId="11075"/>
    <cellStyle name="Normal 6 3 4 2 4 3" xfId="11076"/>
    <cellStyle name="Normal 6 3 4 2 4 3 2" xfId="11077"/>
    <cellStyle name="Normal 6 3 4 2 4 4" xfId="11078"/>
    <cellStyle name="Normal 6 3 4 2 5" xfId="11079"/>
    <cellStyle name="Normal 6 3 4 2 5 2" xfId="11080"/>
    <cellStyle name="Normal 6 3 4 2 5 2 2" xfId="11081"/>
    <cellStyle name="Normal 6 3 4 2 5 2 3" xfId="11082"/>
    <cellStyle name="Normal 6 3 4 2 5 3" xfId="11083"/>
    <cellStyle name="Normal 6 3 4 2 5 3 2" xfId="11084"/>
    <cellStyle name="Normal 6 3 4 2 5 4" xfId="11085"/>
    <cellStyle name="Normal 6 3 4 2 6" xfId="11086"/>
    <cellStyle name="Normal 6 3 4 2 6 2" xfId="11087"/>
    <cellStyle name="Normal 6 3 4 2 6 3" xfId="11088"/>
    <cellStyle name="Normal 6 3 4 2 7" xfId="11089"/>
    <cellStyle name="Normal 6 3 4 2 7 2" xfId="11090"/>
    <cellStyle name="Normal 6 3 4 2 8" xfId="11091"/>
    <cellStyle name="Normal 6 3 4 3" xfId="11092"/>
    <cellStyle name="Normal 6 3 4 3 2" xfId="11093"/>
    <cellStyle name="Normal 6 3 4 3 2 2" xfId="11094"/>
    <cellStyle name="Normal 6 3 4 3 2 2 2" xfId="11095"/>
    <cellStyle name="Normal 6 3 4 3 2 2 3" xfId="11096"/>
    <cellStyle name="Normal 6 3 4 3 2 3" xfId="11097"/>
    <cellStyle name="Normal 6 3 4 3 2 3 2" xfId="11098"/>
    <cellStyle name="Normal 6 3 4 3 2 4" xfId="11099"/>
    <cellStyle name="Normal 6 3 4 3 3" xfId="11100"/>
    <cellStyle name="Normal 6 3 4 3 3 2" xfId="11101"/>
    <cellStyle name="Normal 6 3 4 3 3 3" xfId="11102"/>
    <cellStyle name="Normal 6 3 4 3 4" xfId="11103"/>
    <cellStyle name="Normal 6 3 4 3 4 2" xfId="11104"/>
    <cellStyle name="Normal 6 3 4 3 5" xfId="11105"/>
    <cellStyle name="Normal 6 3 4 4" xfId="11106"/>
    <cellStyle name="Normal 6 3 4 4 2" xfId="11107"/>
    <cellStyle name="Normal 6 3 4 4 2 2" xfId="11108"/>
    <cellStyle name="Normal 6 3 4 4 2 2 2" xfId="11109"/>
    <cellStyle name="Normal 6 3 4 4 2 2 3" xfId="11110"/>
    <cellStyle name="Normal 6 3 4 4 2 3" xfId="11111"/>
    <cellStyle name="Normal 6 3 4 4 2 3 2" xfId="11112"/>
    <cellStyle name="Normal 6 3 4 4 2 4" xfId="11113"/>
    <cellStyle name="Normal 6 3 4 4 3" xfId="11114"/>
    <cellStyle name="Normal 6 3 4 4 3 2" xfId="11115"/>
    <cellStyle name="Normal 6 3 4 4 3 3" xfId="11116"/>
    <cellStyle name="Normal 6 3 4 4 4" xfId="11117"/>
    <cellStyle name="Normal 6 3 4 4 4 2" xfId="11118"/>
    <cellStyle name="Normal 6 3 4 4 5" xfId="11119"/>
    <cellStyle name="Normal 6 3 4 5" xfId="11120"/>
    <cellStyle name="Normal 6 3 4 5 2" xfId="11121"/>
    <cellStyle name="Normal 6 3 4 5 2 2" xfId="11122"/>
    <cellStyle name="Normal 6 3 4 5 2 3" xfId="11123"/>
    <cellStyle name="Normal 6 3 4 5 3" xfId="11124"/>
    <cellStyle name="Normal 6 3 4 5 3 2" xfId="11125"/>
    <cellStyle name="Normal 6 3 4 5 4" xfId="11126"/>
    <cellStyle name="Normal 6 3 4 6" xfId="11127"/>
    <cellStyle name="Normal 6 3 4 6 2" xfId="11128"/>
    <cellStyle name="Normal 6 3 4 6 2 2" xfId="11129"/>
    <cellStyle name="Normal 6 3 4 6 2 3" xfId="11130"/>
    <cellStyle name="Normal 6 3 4 6 3" xfId="11131"/>
    <cellStyle name="Normal 6 3 4 6 3 2" xfId="11132"/>
    <cellStyle name="Normal 6 3 4 6 4" xfId="11133"/>
    <cellStyle name="Normal 6 3 4 7" xfId="11134"/>
    <cellStyle name="Normal 6 3 4 7 2" xfId="11135"/>
    <cellStyle name="Normal 6 3 4 7 3" xfId="11136"/>
    <cellStyle name="Normal 6 3 4 8" xfId="11137"/>
    <cellStyle name="Normal 6 3 4 8 2" xfId="11138"/>
    <cellStyle name="Normal 6 3 4 9" xfId="11139"/>
    <cellStyle name="Normal 6 3 5" xfId="11140"/>
    <cellStyle name="Normal 6 3 5 2" xfId="11141"/>
    <cellStyle name="Normal 6 3 5 2 2" xfId="11142"/>
    <cellStyle name="Normal 6 3 5 2 2 2" xfId="11143"/>
    <cellStyle name="Normal 6 3 5 2 2 2 2" xfId="11144"/>
    <cellStyle name="Normal 6 3 5 2 2 2 3" xfId="11145"/>
    <cellStyle name="Normal 6 3 5 2 2 3" xfId="11146"/>
    <cellStyle name="Normal 6 3 5 2 2 3 2" xfId="11147"/>
    <cellStyle name="Normal 6 3 5 2 2 4" xfId="11148"/>
    <cellStyle name="Normal 6 3 5 2 3" xfId="11149"/>
    <cellStyle name="Normal 6 3 5 2 3 2" xfId="11150"/>
    <cellStyle name="Normal 6 3 5 2 3 3" xfId="11151"/>
    <cellStyle name="Normal 6 3 5 2 4" xfId="11152"/>
    <cellStyle name="Normal 6 3 5 2 4 2" xfId="11153"/>
    <cellStyle name="Normal 6 3 5 2 5" xfId="11154"/>
    <cellStyle name="Normal 6 3 5 3" xfId="11155"/>
    <cellStyle name="Normal 6 3 5 3 2" xfId="11156"/>
    <cellStyle name="Normal 6 3 5 3 2 2" xfId="11157"/>
    <cellStyle name="Normal 6 3 5 3 2 2 2" xfId="11158"/>
    <cellStyle name="Normal 6 3 5 3 2 2 3" xfId="11159"/>
    <cellStyle name="Normal 6 3 5 3 2 3" xfId="11160"/>
    <cellStyle name="Normal 6 3 5 3 2 3 2" xfId="11161"/>
    <cellStyle name="Normal 6 3 5 3 2 4" xfId="11162"/>
    <cellStyle name="Normal 6 3 5 3 3" xfId="11163"/>
    <cellStyle name="Normal 6 3 5 3 3 2" xfId="11164"/>
    <cellStyle name="Normal 6 3 5 3 3 3" xfId="11165"/>
    <cellStyle name="Normal 6 3 5 3 4" xfId="11166"/>
    <cellStyle name="Normal 6 3 5 3 4 2" xfId="11167"/>
    <cellStyle name="Normal 6 3 5 3 5" xfId="11168"/>
    <cellStyle name="Normal 6 3 5 4" xfId="11169"/>
    <cellStyle name="Normal 6 3 5 4 2" xfId="11170"/>
    <cellStyle name="Normal 6 3 5 4 2 2" xfId="11171"/>
    <cellStyle name="Normal 6 3 5 4 2 3" xfId="11172"/>
    <cellStyle name="Normal 6 3 5 4 3" xfId="11173"/>
    <cellStyle name="Normal 6 3 5 4 3 2" xfId="11174"/>
    <cellStyle name="Normal 6 3 5 4 4" xfId="11175"/>
    <cellStyle name="Normal 6 3 5 5" xfId="11176"/>
    <cellStyle name="Normal 6 3 5 5 2" xfId="11177"/>
    <cellStyle name="Normal 6 3 5 5 2 2" xfId="11178"/>
    <cellStyle name="Normal 6 3 5 5 2 3" xfId="11179"/>
    <cellStyle name="Normal 6 3 5 5 3" xfId="11180"/>
    <cellStyle name="Normal 6 3 5 5 3 2" xfId="11181"/>
    <cellStyle name="Normal 6 3 5 5 4" xfId="11182"/>
    <cellStyle name="Normal 6 3 5 6" xfId="11183"/>
    <cellStyle name="Normal 6 3 5 6 2" xfId="11184"/>
    <cellStyle name="Normal 6 3 5 6 3" xfId="11185"/>
    <cellStyle name="Normal 6 3 5 7" xfId="11186"/>
    <cellStyle name="Normal 6 3 5 7 2" xfId="11187"/>
    <cellStyle name="Normal 6 3 5 8" xfId="11188"/>
    <cellStyle name="Normal 6 3 6" xfId="11189"/>
    <cellStyle name="Normal 6 3 6 2" xfId="11190"/>
    <cellStyle name="Normal 6 3 6 2 2" xfId="11191"/>
    <cellStyle name="Normal 6 3 6 2 2 2" xfId="11192"/>
    <cellStyle name="Normal 6 3 6 2 2 3" xfId="11193"/>
    <cellStyle name="Normal 6 3 6 2 3" xfId="11194"/>
    <cellStyle name="Normal 6 3 6 2 3 2" xfId="11195"/>
    <cellStyle name="Normal 6 3 6 2 4" xfId="11196"/>
    <cellStyle name="Normal 6 3 6 3" xfId="11197"/>
    <cellStyle name="Normal 6 3 6 3 2" xfId="11198"/>
    <cellStyle name="Normal 6 3 6 3 3" xfId="11199"/>
    <cellStyle name="Normal 6 3 6 4" xfId="11200"/>
    <cellStyle name="Normal 6 3 6 4 2" xfId="11201"/>
    <cellStyle name="Normal 6 3 6 5" xfId="11202"/>
    <cellStyle name="Normal 6 3 7" xfId="11203"/>
    <cellStyle name="Normal 6 3 7 2" xfId="11204"/>
    <cellStyle name="Normal 6 3 7 2 2" xfId="11205"/>
    <cellStyle name="Normal 6 3 7 2 2 2" xfId="11206"/>
    <cellStyle name="Normal 6 3 7 2 2 3" xfId="11207"/>
    <cellStyle name="Normal 6 3 7 2 3" xfId="11208"/>
    <cellStyle name="Normal 6 3 7 2 3 2" xfId="11209"/>
    <cellStyle name="Normal 6 3 7 2 4" xfId="11210"/>
    <cellStyle name="Normal 6 3 7 3" xfId="11211"/>
    <cellStyle name="Normal 6 3 7 3 2" xfId="11212"/>
    <cellStyle name="Normal 6 3 7 3 3" xfId="11213"/>
    <cellStyle name="Normal 6 3 7 4" xfId="11214"/>
    <cellStyle name="Normal 6 3 7 4 2" xfId="11215"/>
    <cellStyle name="Normal 6 3 7 5" xfId="11216"/>
    <cellStyle name="Normal 6 3 8" xfId="11217"/>
    <cellStyle name="Normal 6 3 8 2" xfId="11218"/>
    <cellStyle name="Normal 6 3 8 2 2" xfId="11219"/>
    <cellStyle name="Normal 6 3 8 2 3" xfId="11220"/>
    <cellStyle name="Normal 6 3 8 3" xfId="11221"/>
    <cellStyle name="Normal 6 3 8 3 2" xfId="11222"/>
    <cellStyle name="Normal 6 3 8 4" xfId="11223"/>
    <cellStyle name="Normal 6 3 9" xfId="11224"/>
    <cellStyle name="Normal 6 3 9 2" xfId="11225"/>
    <cellStyle name="Normal 6 3 9 2 2" xfId="11226"/>
    <cellStyle name="Normal 6 3 9 2 3" xfId="11227"/>
    <cellStyle name="Normal 6 3 9 3" xfId="11228"/>
    <cellStyle name="Normal 6 3 9 3 2" xfId="11229"/>
    <cellStyle name="Normal 6 3 9 4" xfId="11230"/>
    <cellStyle name="Normal 6 4" xfId="11231"/>
    <cellStyle name="Normal 6 4 10" xfId="11232"/>
    <cellStyle name="Normal 6 4 10 2" xfId="11233"/>
    <cellStyle name="Normal 6 4 11" xfId="11234"/>
    <cellStyle name="Normal 6 4 2" xfId="11235"/>
    <cellStyle name="Normal 6 4 2 2" xfId="11236"/>
    <cellStyle name="Normal 6 4 2 2 2" xfId="11237"/>
    <cellStyle name="Normal 6 4 2 2 2 2" xfId="11238"/>
    <cellStyle name="Normal 6 4 2 2 2 2 2" xfId="11239"/>
    <cellStyle name="Normal 6 4 2 2 2 2 2 2" xfId="11240"/>
    <cellStyle name="Normal 6 4 2 2 2 2 2 3" xfId="11241"/>
    <cellStyle name="Normal 6 4 2 2 2 2 3" xfId="11242"/>
    <cellStyle name="Normal 6 4 2 2 2 2 3 2" xfId="11243"/>
    <cellStyle name="Normal 6 4 2 2 2 2 4" xfId="11244"/>
    <cellStyle name="Normal 6 4 2 2 2 3" xfId="11245"/>
    <cellStyle name="Normal 6 4 2 2 2 3 2" xfId="11246"/>
    <cellStyle name="Normal 6 4 2 2 2 3 3" xfId="11247"/>
    <cellStyle name="Normal 6 4 2 2 2 4" xfId="11248"/>
    <cellStyle name="Normal 6 4 2 2 2 4 2" xfId="11249"/>
    <cellStyle name="Normal 6 4 2 2 2 5" xfId="11250"/>
    <cellStyle name="Normal 6 4 2 2 3" xfId="11251"/>
    <cellStyle name="Normal 6 4 2 2 3 2" xfId="11252"/>
    <cellStyle name="Normal 6 4 2 2 3 2 2" xfId="11253"/>
    <cellStyle name="Normal 6 4 2 2 3 2 2 2" xfId="11254"/>
    <cellStyle name="Normal 6 4 2 2 3 2 2 3" xfId="11255"/>
    <cellStyle name="Normal 6 4 2 2 3 2 3" xfId="11256"/>
    <cellStyle name="Normal 6 4 2 2 3 2 3 2" xfId="11257"/>
    <cellStyle name="Normal 6 4 2 2 3 2 4" xfId="11258"/>
    <cellStyle name="Normal 6 4 2 2 3 3" xfId="11259"/>
    <cellStyle name="Normal 6 4 2 2 3 3 2" xfId="11260"/>
    <cellStyle name="Normal 6 4 2 2 3 3 3" xfId="11261"/>
    <cellStyle name="Normal 6 4 2 2 3 4" xfId="11262"/>
    <cellStyle name="Normal 6 4 2 2 3 4 2" xfId="11263"/>
    <cellStyle name="Normal 6 4 2 2 3 5" xfId="11264"/>
    <cellStyle name="Normal 6 4 2 2 4" xfId="11265"/>
    <cellStyle name="Normal 6 4 2 2 4 2" xfId="11266"/>
    <cellStyle name="Normal 6 4 2 2 4 2 2" xfId="11267"/>
    <cellStyle name="Normal 6 4 2 2 4 2 3" xfId="11268"/>
    <cellStyle name="Normal 6 4 2 2 4 3" xfId="11269"/>
    <cellStyle name="Normal 6 4 2 2 4 3 2" xfId="11270"/>
    <cellStyle name="Normal 6 4 2 2 4 4" xfId="11271"/>
    <cellStyle name="Normal 6 4 2 2 5" xfId="11272"/>
    <cellStyle name="Normal 6 4 2 2 5 2" xfId="11273"/>
    <cellStyle name="Normal 6 4 2 2 5 2 2" xfId="11274"/>
    <cellStyle name="Normal 6 4 2 2 5 2 3" xfId="11275"/>
    <cellStyle name="Normal 6 4 2 2 5 3" xfId="11276"/>
    <cellStyle name="Normal 6 4 2 2 5 3 2" xfId="11277"/>
    <cellStyle name="Normal 6 4 2 2 5 4" xfId="11278"/>
    <cellStyle name="Normal 6 4 2 2 6" xfId="11279"/>
    <cellStyle name="Normal 6 4 2 2 6 2" xfId="11280"/>
    <cellStyle name="Normal 6 4 2 2 6 3" xfId="11281"/>
    <cellStyle name="Normal 6 4 2 2 7" xfId="11282"/>
    <cellStyle name="Normal 6 4 2 2 7 2" xfId="11283"/>
    <cellStyle name="Normal 6 4 2 2 8" xfId="11284"/>
    <cellStyle name="Normal 6 4 2 3" xfId="11285"/>
    <cellStyle name="Normal 6 4 2 3 2" xfId="11286"/>
    <cellStyle name="Normal 6 4 2 3 2 2" xfId="11287"/>
    <cellStyle name="Normal 6 4 2 3 2 2 2" xfId="11288"/>
    <cellStyle name="Normal 6 4 2 3 2 2 3" xfId="11289"/>
    <cellStyle name="Normal 6 4 2 3 2 3" xfId="11290"/>
    <cellStyle name="Normal 6 4 2 3 2 3 2" xfId="11291"/>
    <cellStyle name="Normal 6 4 2 3 2 4" xfId="11292"/>
    <cellStyle name="Normal 6 4 2 3 3" xfId="11293"/>
    <cellStyle name="Normal 6 4 2 3 3 2" xfId="11294"/>
    <cellStyle name="Normal 6 4 2 3 3 3" xfId="11295"/>
    <cellStyle name="Normal 6 4 2 3 4" xfId="11296"/>
    <cellStyle name="Normal 6 4 2 3 4 2" xfId="11297"/>
    <cellStyle name="Normal 6 4 2 3 5" xfId="11298"/>
    <cellStyle name="Normal 6 4 2 4" xfId="11299"/>
    <cellStyle name="Normal 6 4 2 4 2" xfId="11300"/>
    <cellStyle name="Normal 6 4 2 4 2 2" xfId="11301"/>
    <cellStyle name="Normal 6 4 2 4 2 2 2" xfId="11302"/>
    <cellStyle name="Normal 6 4 2 4 2 2 3" xfId="11303"/>
    <cellStyle name="Normal 6 4 2 4 2 3" xfId="11304"/>
    <cellStyle name="Normal 6 4 2 4 2 3 2" xfId="11305"/>
    <cellStyle name="Normal 6 4 2 4 2 4" xfId="11306"/>
    <cellStyle name="Normal 6 4 2 4 3" xfId="11307"/>
    <cellStyle name="Normal 6 4 2 4 3 2" xfId="11308"/>
    <cellStyle name="Normal 6 4 2 4 3 3" xfId="11309"/>
    <cellStyle name="Normal 6 4 2 4 4" xfId="11310"/>
    <cellStyle name="Normal 6 4 2 4 4 2" xfId="11311"/>
    <cellStyle name="Normal 6 4 2 4 5" xfId="11312"/>
    <cellStyle name="Normal 6 4 2 5" xfId="11313"/>
    <cellStyle name="Normal 6 4 2 5 2" xfId="11314"/>
    <cellStyle name="Normal 6 4 2 5 2 2" xfId="11315"/>
    <cellStyle name="Normal 6 4 2 5 2 3" xfId="11316"/>
    <cellStyle name="Normal 6 4 2 5 3" xfId="11317"/>
    <cellStyle name="Normal 6 4 2 5 3 2" xfId="11318"/>
    <cellStyle name="Normal 6 4 2 5 4" xfId="11319"/>
    <cellStyle name="Normal 6 4 2 6" xfId="11320"/>
    <cellStyle name="Normal 6 4 2 6 2" xfId="11321"/>
    <cellStyle name="Normal 6 4 2 6 2 2" xfId="11322"/>
    <cellStyle name="Normal 6 4 2 6 2 3" xfId="11323"/>
    <cellStyle name="Normal 6 4 2 6 3" xfId="11324"/>
    <cellStyle name="Normal 6 4 2 6 3 2" xfId="11325"/>
    <cellStyle name="Normal 6 4 2 6 4" xfId="11326"/>
    <cellStyle name="Normal 6 4 2 7" xfId="11327"/>
    <cellStyle name="Normal 6 4 2 7 2" xfId="11328"/>
    <cellStyle name="Normal 6 4 2 7 3" xfId="11329"/>
    <cellStyle name="Normal 6 4 2 8" xfId="11330"/>
    <cellStyle name="Normal 6 4 2 8 2" xfId="11331"/>
    <cellStyle name="Normal 6 4 2 9" xfId="11332"/>
    <cellStyle name="Normal 6 4 3" xfId="11333"/>
    <cellStyle name="Normal 6 4 3 2" xfId="11334"/>
    <cellStyle name="Normal 6 4 3 2 2" xfId="11335"/>
    <cellStyle name="Normal 6 4 3 2 2 2" xfId="11336"/>
    <cellStyle name="Normal 6 4 3 2 2 2 2" xfId="11337"/>
    <cellStyle name="Normal 6 4 3 2 2 2 2 2" xfId="11338"/>
    <cellStyle name="Normal 6 4 3 2 2 2 2 3" xfId="11339"/>
    <cellStyle name="Normal 6 4 3 2 2 2 3" xfId="11340"/>
    <cellStyle name="Normal 6 4 3 2 2 2 3 2" xfId="11341"/>
    <cellStyle name="Normal 6 4 3 2 2 2 4" xfId="11342"/>
    <cellStyle name="Normal 6 4 3 2 2 3" xfId="11343"/>
    <cellStyle name="Normal 6 4 3 2 2 3 2" xfId="11344"/>
    <cellStyle name="Normal 6 4 3 2 2 3 3" xfId="11345"/>
    <cellStyle name="Normal 6 4 3 2 2 4" xfId="11346"/>
    <cellStyle name="Normal 6 4 3 2 2 4 2" xfId="11347"/>
    <cellStyle name="Normal 6 4 3 2 2 5" xfId="11348"/>
    <cellStyle name="Normal 6 4 3 2 3" xfId="11349"/>
    <cellStyle name="Normal 6 4 3 2 3 2" xfId="11350"/>
    <cellStyle name="Normal 6 4 3 2 3 2 2" xfId="11351"/>
    <cellStyle name="Normal 6 4 3 2 3 2 2 2" xfId="11352"/>
    <cellStyle name="Normal 6 4 3 2 3 2 2 3" xfId="11353"/>
    <cellStyle name="Normal 6 4 3 2 3 2 3" xfId="11354"/>
    <cellStyle name="Normal 6 4 3 2 3 2 3 2" xfId="11355"/>
    <cellStyle name="Normal 6 4 3 2 3 2 4" xfId="11356"/>
    <cellStyle name="Normal 6 4 3 2 3 3" xfId="11357"/>
    <cellStyle name="Normal 6 4 3 2 3 3 2" xfId="11358"/>
    <cellStyle name="Normal 6 4 3 2 3 3 3" xfId="11359"/>
    <cellStyle name="Normal 6 4 3 2 3 4" xfId="11360"/>
    <cellStyle name="Normal 6 4 3 2 3 4 2" xfId="11361"/>
    <cellStyle name="Normal 6 4 3 2 3 5" xfId="11362"/>
    <cellStyle name="Normal 6 4 3 2 4" xfId="11363"/>
    <cellStyle name="Normal 6 4 3 2 4 2" xfId="11364"/>
    <cellStyle name="Normal 6 4 3 2 4 2 2" xfId="11365"/>
    <cellStyle name="Normal 6 4 3 2 4 2 3" xfId="11366"/>
    <cellStyle name="Normal 6 4 3 2 4 3" xfId="11367"/>
    <cellStyle name="Normal 6 4 3 2 4 3 2" xfId="11368"/>
    <cellStyle name="Normal 6 4 3 2 4 4" xfId="11369"/>
    <cellStyle name="Normal 6 4 3 2 5" xfId="11370"/>
    <cellStyle name="Normal 6 4 3 2 5 2" xfId="11371"/>
    <cellStyle name="Normal 6 4 3 2 5 2 2" xfId="11372"/>
    <cellStyle name="Normal 6 4 3 2 5 2 3" xfId="11373"/>
    <cellStyle name="Normal 6 4 3 2 5 3" xfId="11374"/>
    <cellStyle name="Normal 6 4 3 2 5 3 2" xfId="11375"/>
    <cellStyle name="Normal 6 4 3 2 5 4" xfId="11376"/>
    <cellStyle name="Normal 6 4 3 2 6" xfId="11377"/>
    <cellStyle name="Normal 6 4 3 2 6 2" xfId="11378"/>
    <cellStyle name="Normal 6 4 3 2 6 3" xfId="11379"/>
    <cellStyle name="Normal 6 4 3 2 7" xfId="11380"/>
    <cellStyle name="Normal 6 4 3 2 7 2" xfId="11381"/>
    <cellStyle name="Normal 6 4 3 2 8" xfId="11382"/>
    <cellStyle name="Normal 6 4 3 3" xfId="11383"/>
    <cellStyle name="Normal 6 4 3 3 2" xfId="11384"/>
    <cellStyle name="Normal 6 4 3 3 2 2" xfId="11385"/>
    <cellStyle name="Normal 6 4 3 3 2 2 2" xfId="11386"/>
    <cellStyle name="Normal 6 4 3 3 2 2 3" xfId="11387"/>
    <cellStyle name="Normal 6 4 3 3 2 3" xfId="11388"/>
    <cellStyle name="Normal 6 4 3 3 2 3 2" xfId="11389"/>
    <cellStyle name="Normal 6 4 3 3 2 4" xfId="11390"/>
    <cellStyle name="Normal 6 4 3 3 3" xfId="11391"/>
    <cellStyle name="Normal 6 4 3 3 3 2" xfId="11392"/>
    <cellStyle name="Normal 6 4 3 3 3 3" xfId="11393"/>
    <cellStyle name="Normal 6 4 3 3 4" xfId="11394"/>
    <cellStyle name="Normal 6 4 3 3 4 2" xfId="11395"/>
    <cellStyle name="Normal 6 4 3 3 5" xfId="11396"/>
    <cellStyle name="Normal 6 4 3 4" xfId="11397"/>
    <cellStyle name="Normal 6 4 3 4 2" xfId="11398"/>
    <cellStyle name="Normal 6 4 3 4 2 2" xfId="11399"/>
    <cellStyle name="Normal 6 4 3 4 2 2 2" xfId="11400"/>
    <cellStyle name="Normal 6 4 3 4 2 2 3" xfId="11401"/>
    <cellStyle name="Normal 6 4 3 4 2 3" xfId="11402"/>
    <cellStyle name="Normal 6 4 3 4 2 3 2" xfId="11403"/>
    <cellStyle name="Normal 6 4 3 4 2 4" xfId="11404"/>
    <cellStyle name="Normal 6 4 3 4 3" xfId="11405"/>
    <cellStyle name="Normal 6 4 3 4 3 2" xfId="11406"/>
    <cellStyle name="Normal 6 4 3 4 3 3" xfId="11407"/>
    <cellStyle name="Normal 6 4 3 4 4" xfId="11408"/>
    <cellStyle name="Normal 6 4 3 4 4 2" xfId="11409"/>
    <cellStyle name="Normal 6 4 3 4 5" xfId="11410"/>
    <cellStyle name="Normal 6 4 3 5" xfId="11411"/>
    <cellStyle name="Normal 6 4 3 5 2" xfId="11412"/>
    <cellStyle name="Normal 6 4 3 5 2 2" xfId="11413"/>
    <cellStyle name="Normal 6 4 3 5 2 3" xfId="11414"/>
    <cellStyle name="Normal 6 4 3 5 3" xfId="11415"/>
    <cellStyle name="Normal 6 4 3 5 3 2" xfId="11416"/>
    <cellStyle name="Normal 6 4 3 5 4" xfId="11417"/>
    <cellStyle name="Normal 6 4 3 6" xfId="11418"/>
    <cellStyle name="Normal 6 4 3 6 2" xfId="11419"/>
    <cellStyle name="Normal 6 4 3 6 2 2" xfId="11420"/>
    <cellStyle name="Normal 6 4 3 6 2 3" xfId="11421"/>
    <cellStyle name="Normal 6 4 3 6 3" xfId="11422"/>
    <cellStyle name="Normal 6 4 3 6 3 2" xfId="11423"/>
    <cellStyle name="Normal 6 4 3 6 4" xfId="11424"/>
    <cellStyle name="Normal 6 4 3 7" xfId="11425"/>
    <cellStyle name="Normal 6 4 3 7 2" xfId="11426"/>
    <cellStyle name="Normal 6 4 3 7 3" xfId="11427"/>
    <cellStyle name="Normal 6 4 3 8" xfId="11428"/>
    <cellStyle name="Normal 6 4 3 8 2" xfId="11429"/>
    <cellStyle name="Normal 6 4 3 9" xfId="11430"/>
    <cellStyle name="Normal 6 4 4" xfId="11431"/>
    <cellStyle name="Normal 6 4 4 2" xfId="11432"/>
    <cellStyle name="Normal 6 4 4 2 2" xfId="11433"/>
    <cellStyle name="Normal 6 4 4 2 2 2" xfId="11434"/>
    <cellStyle name="Normal 6 4 4 2 2 2 2" xfId="11435"/>
    <cellStyle name="Normal 6 4 4 2 2 2 3" xfId="11436"/>
    <cellStyle name="Normal 6 4 4 2 2 3" xfId="11437"/>
    <cellStyle name="Normal 6 4 4 2 2 3 2" xfId="11438"/>
    <cellStyle name="Normal 6 4 4 2 2 4" xfId="11439"/>
    <cellStyle name="Normal 6 4 4 2 3" xfId="11440"/>
    <cellStyle name="Normal 6 4 4 2 3 2" xfId="11441"/>
    <cellStyle name="Normal 6 4 4 2 3 3" xfId="11442"/>
    <cellStyle name="Normal 6 4 4 2 4" xfId="11443"/>
    <cellStyle name="Normal 6 4 4 2 4 2" xfId="11444"/>
    <cellStyle name="Normal 6 4 4 2 5" xfId="11445"/>
    <cellStyle name="Normal 6 4 4 3" xfId="11446"/>
    <cellStyle name="Normal 6 4 4 3 2" xfId="11447"/>
    <cellStyle name="Normal 6 4 4 3 2 2" xfId="11448"/>
    <cellStyle name="Normal 6 4 4 3 2 2 2" xfId="11449"/>
    <cellStyle name="Normal 6 4 4 3 2 2 3" xfId="11450"/>
    <cellStyle name="Normal 6 4 4 3 2 3" xfId="11451"/>
    <cellStyle name="Normal 6 4 4 3 2 3 2" xfId="11452"/>
    <cellStyle name="Normal 6 4 4 3 2 4" xfId="11453"/>
    <cellStyle name="Normal 6 4 4 3 3" xfId="11454"/>
    <cellStyle name="Normal 6 4 4 3 3 2" xfId="11455"/>
    <cellStyle name="Normal 6 4 4 3 3 3" xfId="11456"/>
    <cellStyle name="Normal 6 4 4 3 4" xfId="11457"/>
    <cellStyle name="Normal 6 4 4 3 4 2" xfId="11458"/>
    <cellStyle name="Normal 6 4 4 3 5" xfId="11459"/>
    <cellStyle name="Normal 6 4 4 4" xfId="11460"/>
    <cellStyle name="Normal 6 4 4 4 2" xfId="11461"/>
    <cellStyle name="Normal 6 4 4 4 2 2" xfId="11462"/>
    <cellStyle name="Normal 6 4 4 4 2 3" xfId="11463"/>
    <cellStyle name="Normal 6 4 4 4 3" xfId="11464"/>
    <cellStyle name="Normal 6 4 4 4 3 2" xfId="11465"/>
    <cellStyle name="Normal 6 4 4 4 4" xfId="11466"/>
    <cellStyle name="Normal 6 4 4 5" xfId="11467"/>
    <cellStyle name="Normal 6 4 4 5 2" xfId="11468"/>
    <cellStyle name="Normal 6 4 4 5 2 2" xfId="11469"/>
    <cellStyle name="Normal 6 4 4 5 2 3" xfId="11470"/>
    <cellStyle name="Normal 6 4 4 5 3" xfId="11471"/>
    <cellStyle name="Normal 6 4 4 5 3 2" xfId="11472"/>
    <cellStyle name="Normal 6 4 4 5 4" xfId="11473"/>
    <cellStyle name="Normal 6 4 4 6" xfId="11474"/>
    <cellStyle name="Normal 6 4 4 6 2" xfId="11475"/>
    <cellStyle name="Normal 6 4 4 6 3" xfId="11476"/>
    <cellStyle name="Normal 6 4 4 7" xfId="11477"/>
    <cellStyle name="Normal 6 4 4 7 2" xfId="11478"/>
    <cellStyle name="Normal 6 4 4 8" xfId="11479"/>
    <cellStyle name="Normal 6 4 5" xfId="11480"/>
    <cellStyle name="Normal 6 4 5 2" xfId="11481"/>
    <cellStyle name="Normal 6 4 5 2 2" xfId="11482"/>
    <cellStyle name="Normal 6 4 5 2 2 2" xfId="11483"/>
    <cellStyle name="Normal 6 4 5 2 2 3" xfId="11484"/>
    <cellStyle name="Normal 6 4 5 2 3" xfId="11485"/>
    <cellStyle name="Normal 6 4 5 2 3 2" xfId="11486"/>
    <cellStyle name="Normal 6 4 5 2 4" xfId="11487"/>
    <cellStyle name="Normal 6 4 5 3" xfId="11488"/>
    <cellStyle name="Normal 6 4 5 3 2" xfId="11489"/>
    <cellStyle name="Normal 6 4 5 3 3" xfId="11490"/>
    <cellStyle name="Normal 6 4 5 4" xfId="11491"/>
    <cellStyle name="Normal 6 4 5 4 2" xfId="11492"/>
    <cellStyle name="Normal 6 4 5 5" xfId="11493"/>
    <cellStyle name="Normal 6 4 6" xfId="11494"/>
    <cellStyle name="Normal 6 4 6 2" xfId="11495"/>
    <cellStyle name="Normal 6 4 6 2 2" xfId="11496"/>
    <cellStyle name="Normal 6 4 6 2 2 2" xfId="11497"/>
    <cellStyle name="Normal 6 4 6 2 2 3" xfId="11498"/>
    <cellStyle name="Normal 6 4 6 2 3" xfId="11499"/>
    <cellStyle name="Normal 6 4 6 2 3 2" xfId="11500"/>
    <cellStyle name="Normal 6 4 6 2 4" xfId="11501"/>
    <cellStyle name="Normal 6 4 6 3" xfId="11502"/>
    <cellStyle name="Normal 6 4 6 3 2" xfId="11503"/>
    <cellStyle name="Normal 6 4 6 3 3" xfId="11504"/>
    <cellStyle name="Normal 6 4 6 4" xfId="11505"/>
    <cellStyle name="Normal 6 4 6 4 2" xfId="11506"/>
    <cellStyle name="Normal 6 4 6 5" xfId="11507"/>
    <cellStyle name="Normal 6 4 7" xfId="11508"/>
    <cellStyle name="Normal 6 4 7 2" xfId="11509"/>
    <cellStyle name="Normal 6 4 7 2 2" xfId="11510"/>
    <cellStyle name="Normal 6 4 7 2 3" xfId="11511"/>
    <cellStyle name="Normal 6 4 7 3" xfId="11512"/>
    <cellStyle name="Normal 6 4 7 3 2" xfId="11513"/>
    <cellStyle name="Normal 6 4 7 4" xfId="11514"/>
    <cellStyle name="Normal 6 4 8" xfId="11515"/>
    <cellStyle name="Normal 6 4 8 2" xfId="11516"/>
    <cellStyle name="Normal 6 4 8 2 2" xfId="11517"/>
    <cellStyle name="Normal 6 4 8 2 3" xfId="11518"/>
    <cellStyle name="Normal 6 4 8 3" xfId="11519"/>
    <cellStyle name="Normal 6 4 8 3 2" xfId="11520"/>
    <cellStyle name="Normal 6 4 8 4" xfId="11521"/>
    <cellStyle name="Normal 6 4 9" xfId="11522"/>
    <cellStyle name="Normal 6 4 9 2" xfId="11523"/>
    <cellStyle name="Normal 6 4 9 3" xfId="11524"/>
    <cellStyle name="Normal 6 5" xfId="11525"/>
    <cellStyle name="Normal 6 5 10" xfId="11526"/>
    <cellStyle name="Normal 6 5 2" xfId="11527"/>
    <cellStyle name="Normal 6 5 2 2" xfId="11528"/>
    <cellStyle name="Normal 6 5 2 2 2" xfId="11529"/>
    <cellStyle name="Normal 6 5 2 2 2 2" xfId="11530"/>
    <cellStyle name="Normal 6 5 2 2 2 2 2" xfId="11531"/>
    <cellStyle name="Normal 6 5 2 2 2 2 2 2" xfId="11532"/>
    <cellStyle name="Normal 6 5 2 2 2 2 2 3" xfId="11533"/>
    <cellStyle name="Normal 6 5 2 2 2 2 3" xfId="11534"/>
    <cellStyle name="Normal 6 5 2 2 2 2 3 2" xfId="11535"/>
    <cellStyle name="Normal 6 5 2 2 2 2 4" xfId="11536"/>
    <cellStyle name="Normal 6 5 2 2 2 3" xfId="11537"/>
    <cellStyle name="Normal 6 5 2 2 2 3 2" xfId="11538"/>
    <cellStyle name="Normal 6 5 2 2 2 3 3" xfId="11539"/>
    <cellStyle name="Normal 6 5 2 2 2 4" xfId="11540"/>
    <cellStyle name="Normal 6 5 2 2 2 4 2" xfId="11541"/>
    <cellStyle name="Normal 6 5 2 2 2 5" xfId="11542"/>
    <cellStyle name="Normal 6 5 2 2 3" xfId="11543"/>
    <cellStyle name="Normal 6 5 2 2 3 2" xfId="11544"/>
    <cellStyle name="Normal 6 5 2 2 3 2 2" xfId="11545"/>
    <cellStyle name="Normal 6 5 2 2 3 2 2 2" xfId="11546"/>
    <cellStyle name="Normal 6 5 2 2 3 2 2 3" xfId="11547"/>
    <cellStyle name="Normal 6 5 2 2 3 2 3" xfId="11548"/>
    <cellStyle name="Normal 6 5 2 2 3 2 3 2" xfId="11549"/>
    <cellStyle name="Normal 6 5 2 2 3 2 4" xfId="11550"/>
    <cellStyle name="Normal 6 5 2 2 3 3" xfId="11551"/>
    <cellStyle name="Normal 6 5 2 2 3 3 2" xfId="11552"/>
    <cellStyle name="Normal 6 5 2 2 3 3 3" xfId="11553"/>
    <cellStyle name="Normal 6 5 2 2 3 4" xfId="11554"/>
    <cellStyle name="Normal 6 5 2 2 3 4 2" xfId="11555"/>
    <cellStyle name="Normal 6 5 2 2 3 5" xfId="11556"/>
    <cellStyle name="Normal 6 5 2 2 4" xfId="11557"/>
    <cellStyle name="Normal 6 5 2 2 4 2" xfId="11558"/>
    <cellStyle name="Normal 6 5 2 2 4 2 2" xfId="11559"/>
    <cellStyle name="Normal 6 5 2 2 4 2 3" xfId="11560"/>
    <cellStyle name="Normal 6 5 2 2 4 3" xfId="11561"/>
    <cellStyle name="Normal 6 5 2 2 4 3 2" xfId="11562"/>
    <cellStyle name="Normal 6 5 2 2 4 4" xfId="11563"/>
    <cellStyle name="Normal 6 5 2 2 5" xfId="11564"/>
    <cellStyle name="Normal 6 5 2 2 5 2" xfId="11565"/>
    <cellStyle name="Normal 6 5 2 2 5 2 2" xfId="11566"/>
    <cellStyle name="Normal 6 5 2 2 5 2 3" xfId="11567"/>
    <cellStyle name="Normal 6 5 2 2 5 3" xfId="11568"/>
    <cellStyle name="Normal 6 5 2 2 5 3 2" xfId="11569"/>
    <cellStyle name="Normal 6 5 2 2 5 4" xfId="11570"/>
    <cellStyle name="Normal 6 5 2 2 6" xfId="11571"/>
    <cellStyle name="Normal 6 5 2 2 6 2" xfId="11572"/>
    <cellStyle name="Normal 6 5 2 2 6 3" xfId="11573"/>
    <cellStyle name="Normal 6 5 2 2 7" xfId="11574"/>
    <cellStyle name="Normal 6 5 2 2 7 2" xfId="11575"/>
    <cellStyle name="Normal 6 5 2 2 8" xfId="11576"/>
    <cellStyle name="Normal 6 5 2 3" xfId="11577"/>
    <cellStyle name="Normal 6 5 2 3 2" xfId="11578"/>
    <cellStyle name="Normal 6 5 2 3 2 2" xfId="11579"/>
    <cellStyle name="Normal 6 5 2 3 2 2 2" xfId="11580"/>
    <cellStyle name="Normal 6 5 2 3 2 2 3" xfId="11581"/>
    <cellStyle name="Normal 6 5 2 3 2 3" xfId="11582"/>
    <cellStyle name="Normal 6 5 2 3 2 3 2" xfId="11583"/>
    <cellStyle name="Normal 6 5 2 3 2 4" xfId="11584"/>
    <cellStyle name="Normal 6 5 2 3 3" xfId="11585"/>
    <cellStyle name="Normal 6 5 2 3 3 2" xfId="11586"/>
    <cellStyle name="Normal 6 5 2 3 3 3" xfId="11587"/>
    <cellStyle name="Normal 6 5 2 3 4" xfId="11588"/>
    <cellStyle name="Normal 6 5 2 3 4 2" xfId="11589"/>
    <cellStyle name="Normal 6 5 2 3 5" xfId="11590"/>
    <cellStyle name="Normal 6 5 2 4" xfId="11591"/>
    <cellStyle name="Normal 6 5 2 4 2" xfId="11592"/>
    <cellStyle name="Normal 6 5 2 4 2 2" xfId="11593"/>
    <cellStyle name="Normal 6 5 2 4 2 2 2" xfId="11594"/>
    <cellStyle name="Normal 6 5 2 4 2 2 3" xfId="11595"/>
    <cellStyle name="Normal 6 5 2 4 2 3" xfId="11596"/>
    <cellStyle name="Normal 6 5 2 4 2 3 2" xfId="11597"/>
    <cellStyle name="Normal 6 5 2 4 2 4" xfId="11598"/>
    <cellStyle name="Normal 6 5 2 4 3" xfId="11599"/>
    <cellStyle name="Normal 6 5 2 4 3 2" xfId="11600"/>
    <cellStyle name="Normal 6 5 2 4 3 3" xfId="11601"/>
    <cellStyle name="Normal 6 5 2 4 4" xfId="11602"/>
    <cellStyle name="Normal 6 5 2 4 4 2" xfId="11603"/>
    <cellStyle name="Normal 6 5 2 4 5" xfId="11604"/>
    <cellStyle name="Normal 6 5 2 5" xfId="11605"/>
    <cellStyle name="Normal 6 5 2 5 2" xfId="11606"/>
    <cellStyle name="Normal 6 5 2 5 2 2" xfId="11607"/>
    <cellStyle name="Normal 6 5 2 5 2 3" xfId="11608"/>
    <cellStyle name="Normal 6 5 2 5 3" xfId="11609"/>
    <cellStyle name="Normal 6 5 2 5 3 2" xfId="11610"/>
    <cellStyle name="Normal 6 5 2 5 4" xfId="11611"/>
    <cellStyle name="Normal 6 5 2 6" xfId="11612"/>
    <cellStyle name="Normal 6 5 2 6 2" xfId="11613"/>
    <cellStyle name="Normal 6 5 2 6 2 2" xfId="11614"/>
    <cellStyle name="Normal 6 5 2 6 2 3" xfId="11615"/>
    <cellStyle name="Normal 6 5 2 6 3" xfId="11616"/>
    <cellStyle name="Normal 6 5 2 6 3 2" xfId="11617"/>
    <cellStyle name="Normal 6 5 2 6 4" xfId="11618"/>
    <cellStyle name="Normal 6 5 2 7" xfId="11619"/>
    <cellStyle name="Normal 6 5 2 7 2" xfId="11620"/>
    <cellStyle name="Normal 6 5 2 7 3" xfId="11621"/>
    <cellStyle name="Normal 6 5 2 8" xfId="11622"/>
    <cellStyle name="Normal 6 5 2 8 2" xfId="11623"/>
    <cellStyle name="Normal 6 5 2 9" xfId="11624"/>
    <cellStyle name="Normal 6 5 3" xfId="11625"/>
    <cellStyle name="Normal 6 5 3 2" xfId="11626"/>
    <cellStyle name="Normal 6 5 3 2 2" xfId="11627"/>
    <cellStyle name="Normal 6 5 3 2 2 2" xfId="11628"/>
    <cellStyle name="Normal 6 5 3 2 2 2 2" xfId="11629"/>
    <cellStyle name="Normal 6 5 3 2 2 2 3" xfId="11630"/>
    <cellStyle name="Normal 6 5 3 2 2 3" xfId="11631"/>
    <cellStyle name="Normal 6 5 3 2 2 3 2" xfId="11632"/>
    <cellStyle name="Normal 6 5 3 2 2 4" xfId="11633"/>
    <cellStyle name="Normal 6 5 3 2 3" xfId="11634"/>
    <cellStyle name="Normal 6 5 3 2 3 2" xfId="11635"/>
    <cellStyle name="Normal 6 5 3 2 3 3" xfId="11636"/>
    <cellStyle name="Normal 6 5 3 2 4" xfId="11637"/>
    <cellStyle name="Normal 6 5 3 2 4 2" xfId="11638"/>
    <cellStyle name="Normal 6 5 3 2 5" xfId="11639"/>
    <cellStyle name="Normal 6 5 3 3" xfId="11640"/>
    <cellStyle name="Normal 6 5 3 3 2" xfId="11641"/>
    <cellStyle name="Normal 6 5 3 3 2 2" xfId="11642"/>
    <cellStyle name="Normal 6 5 3 3 2 2 2" xfId="11643"/>
    <cellStyle name="Normal 6 5 3 3 2 2 3" xfId="11644"/>
    <cellStyle name="Normal 6 5 3 3 2 3" xfId="11645"/>
    <cellStyle name="Normal 6 5 3 3 2 3 2" xfId="11646"/>
    <cellStyle name="Normal 6 5 3 3 2 4" xfId="11647"/>
    <cellStyle name="Normal 6 5 3 3 3" xfId="11648"/>
    <cellStyle name="Normal 6 5 3 3 3 2" xfId="11649"/>
    <cellStyle name="Normal 6 5 3 3 3 3" xfId="11650"/>
    <cellStyle name="Normal 6 5 3 3 4" xfId="11651"/>
    <cellStyle name="Normal 6 5 3 3 4 2" xfId="11652"/>
    <cellStyle name="Normal 6 5 3 3 5" xfId="11653"/>
    <cellStyle name="Normal 6 5 3 4" xfId="11654"/>
    <cellStyle name="Normal 6 5 3 4 2" xfId="11655"/>
    <cellStyle name="Normal 6 5 3 4 2 2" xfId="11656"/>
    <cellStyle name="Normal 6 5 3 4 2 3" xfId="11657"/>
    <cellStyle name="Normal 6 5 3 4 3" xfId="11658"/>
    <cellStyle name="Normal 6 5 3 4 3 2" xfId="11659"/>
    <cellStyle name="Normal 6 5 3 4 4" xfId="11660"/>
    <cellStyle name="Normal 6 5 3 5" xfId="11661"/>
    <cellStyle name="Normal 6 5 3 5 2" xfId="11662"/>
    <cellStyle name="Normal 6 5 3 5 2 2" xfId="11663"/>
    <cellStyle name="Normal 6 5 3 5 2 3" xfId="11664"/>
    <cellStyle name="Normal 6 5 3 5 3" xfId="11665"/>
    <cellStyle name="Normal 6 5 3 5 3 2" xfId="11666"/>
    <cellStyle name="Normal 6 5 3 5 4" xfId="11667"/>
    <cellStyle name="Normal 6 5 3 6" xfId="11668"/>
    <cellStyle name="Normal 6 5 3 6 2" xfId="11669"/>
    <cellStyle name="Normal 6 5 3 6 3" xfId="11670"/>
    <cellStyle name="Normal 6 5 3 7" xfId="11671"/>
    <cellStyle name="Normal 6 5 3 7 2" xfId="11672"/>
    <cellStyle name="Normal 6 5 3 8" xfId="11673"/>
    <cellStyle name="Normal 6 5 4" xfId="11674"/>
    <cellStyle name="Normal 6 5 4 2" xfId="11675"/>
    <cellStyle name="Normal 6 5 4 2 2" xfId="11676"/>
    <cellStyle name="Normal 6 5 4 2 2 2" xfId="11677"/>
    <cellStyle name="Normal 6 5 4 2 2 3" xfId="11678"/>
    <cellStyle name="Normal 6 5 4 2 3" xfId="11679"/>
    <cellStyle name="Normal 6 5 4 2 3 2" xfId="11680"/>
    <cellStyle name="Normal 6 5 4 2 4" xfId="11681"/>
    <cellStyle name="Normal 6 5 4 3" xfId="11682"/>
    <cellStyle name="Normal 6 5 4 3 2" xfId="11683"/>
    <cellStyle name="Normal 6 5 4 3 3" xfId="11684"/>
    <cellStyle name="Normal 6 5 4 4" xfId="11685"/>
    <cellStyle name="Normal 6 5 4 4 2" xfId="11686"/>
    <cellStyle name="Normal 6 5 4 5" xfId="11687"/>
    <cellStyle name="Normal 6 5 5" xfId="11688"/>
    <cellStyle name="Normal 6 5 5 2" xfId="11689"/>
    <cellStyle name="Normal 6 5 5 2 2" xfId="11690"/>
    <cellStyle name="Normal 6 5 5 2 2 2" xfId="11691"/>
    <cellStyle name="Normal 6 5 5 2 2 3" xfId="11692"/>
    <cellStyle name="Normal 6 5 5 2 3" xfId="11693"/>
    <cellStyle name="Normal 6 5 5 2 3 2" xfId="11694"/>
    <cellStyle name="Normal 6 5 5 2 4" xfId="11695"/>
    <cellStyle name="Normal 6 5 5 3" xfId="11696"/>
    <cellStyle name="Normal 6 5 5 3 2" xfId="11697"/>
    <cellStyle name="Normal 6 5 5 3 3" xfId="11698"/>
    <cellStyle name="Normal 6 5 5 4" xfId="11699"/>
    <cellStyle name="Normal 6 5 5 4 2" xfId="11700"/>
    <cellStyle name="Normal 6 5 5 5" xfId="11701"/>
    <cellStyle name="Normal 6 5 6" xfId="11702"/>
    <cellStyle name="Normal 6 5 6 2" xfId="11703"/>
    <cellStyle name="Normal 6 5 6 2 2" xfId="11704"/>
    <cellStyle name="Normal 6 5 6 2 3" xfId="11705"/>
    <cellStyle name="Normal 6 5 6 3" xfId="11706"/>
    <cellStyle name="Normal 6 5 6 3 2" xfId="11707"/>
    <cellStyle name="Normal 6 5 6 4" xfId="11708"/>
    <cellStyle name="Normal 6 5 7" xfId="11709"/>
    <cellStyle name="Normal 6 5 7 2" xfId="11710"/>
    <cellStyle name="Normal 6 5 7 2 2" xfId="11711"/>
    <cellStyle name="Normal 6 5 7 2 3" xfId="11712"/>
    <cellStyle name="Normal 6 5 7 3" xfId="11713"/>
    <cellStyle name="Normal 6 5 7 3 2" xfId="11714"/>
    <cellStyle name="Normal 6 5 7 4" xfId="11715"/>
    <cellStyle name="Normal 6 5 8" xfId="11716"/>
    <cellStyle name="Normal 6 5 8 2" xfId="11717"/>
    <cellStyle name="Normal 6 5 8 3" xfId="11718"/>
    <cellStyle name="Normal 6 5 9" xfId="11719"/>
    <cellStyle name="Normal 6 5 9 2" xfId="11720"/>
    <cellStyle name="Normal 6 6" xfId="11721"/>
    <cellStyle name="Normal 6 6 2" xfId="11722"/>
    <cellStyle name="Normal 6 6 2 2" xfId="11723"/>
    <cellStyle name="Normal 6 6 2 2 2" xfId="11724"/>
    <cellStyle name="Normal 6 6 2 2 2 2" xfId="11725"/>
    <cellStyle name="Normal 6 6 2 2 2 2 2" xfId="11726"/>
    <cellStyle name="Normal 6 6 2 2 2 2 3" xfId="11727"/>
    <cellStyle name="Normal 6 6 2 2 2 3" xfId="11728"/>
    <cellStyle name="Normal 6 6 2 2 2 3 2" xfId="11729"/>
    <cellStyle name="Normal 6 6 2 2 2 4" xfId="11730"/>
    <cellStyle name="Normal 6 6 2 2 3" xfId="11731"/>
    <cellStyle name="Normal 6 6 2 2 3 2" xfId="11732"/>
    <cellStyle name="Normal 6 6 2 2 3 3" xfId="11733"/>
    <cellStyle name="Normal 6 6 2 2 4" xfId="11734"/>
    <cellStyle name="Normal 6 6 2 2 4 2" xfId="11735"/>
    <cellStyle name="Normal 6 6 2 2 5" xfId="11736"/>
    <cellStyle name="Normal 6 6 2 3" xfId="11737"/>
    <cellStyle name="Normal 6 6 2 3 2" xfId="11738"/>
    <cellStyle name="Normal 6 6 2 3 2 2" xfId="11739"/>
    <cellStyle name="Normal 6 6 2 3 2 2 2" xfId="11740"/>
    <cellStyle name="Normal 6 6 2 3 2 2 3" xfId="11741"/>
    <cellStyle name="Normal 6 6 2 3 2 3" xfId="11742"/>
    <cellStyle name="Normal 6 6 2 3 2 3 2" xfId="11743"/>
    <cellStyle name="Normal 6 6 2 3 2 4" xfId="11744"/>
    <cellStyle name="Normal 6 6 2 3 3" xfId="11745"/>
    <cellStyle name="Normal 6 6 2 3 3 2" xfId="11746"/>
    <cellStyle name="Normal 6 6 2 3 3 3" xfId="11747"/>
    <cellStyle name="Normal 6 6 2 3 4" xfId="11748"/>
    <cellStyle name="Normal 6 6 2 3 4 2" xfId="11749"/>
    <cellStyle name="Normal 6 6 2 3 5" xfId="11750"/>
    <cellStyle name="Normal 6 6 2 4" xfId="11751"/>
    <cellStyle name="Normal 6 6 2 4 2" xfId="11752"/>
    <cellStyle name="Normal 6 6 2 4 2 2" xfId="11753"/>
    <cellStyle name="Normal 6 6 2 4 2 3" xfId="11754"/>
    <cellStyle name="Normal 6 6 2 4 3" xfId="11755"/>
    <cellStyle name="Normal 6 6 2 4 3 2" xfId="11756"/>
    <cellStyle name="Normal 6 6 2 4 4" xfId="11757"/>
    <cellStyle name="Normal 6 6 2 5" xfId="11758"/>
    <cellStyle name="Normal 6 6 2 5 2" xfId="11759"/>
    <cellStyle name="Normal 6 6 2 5 2 2" xfId="11760"/>
    <cellStyle name="Normal 6 6 2 5 2 3" xfId="11761"/>
    <cellStyle name="Normal 6 6 2 5 3" xfId="11762"/>
    <cellStyle name="Normal 6 6 2 5 3 2" xfId="11763"/>
    <cellStyle name="Normal 6 6 2 5 4" xfId="11764"/>
    <cellStyle name="Normal 6 6 2 6" xfId="11765"/>
    <cellStyle name="Normal 6 6 2 6 2" xfId="11766"/>
    <cellStyle name="Normal 6 6 2 6 3" xfId="11767"/>
    <cellStyle name="Normal 6 6 2 7" xfId="11768"/>
    <cellStyle name="Normal 6 6 2 7 2" xfId="11769"/>
    <cellStyle name="Normal 6 6 2 8" xfId="11770"/>
    <cellStyle name="Normal 6 6 3" xfId="11771"/>
    <cellStyle name="Normal 6 6 3 2" xfId="11772"/>
    <cellStyle name="Normal 6 6 3 2 2" xfId="11773"/>
    <cellStyle name="Normal 6 6 3 2 2 2" xfId="11774"/>
    <cellStyle name="Normal 6 6 3 2 2 3" xfId="11775"/>
    <cellStyle name="Normal 6 6 3 2 3" xfId="11776"/>
    <cellStyle name="Normal 6 6 3 2 3 2" xfId="11777"/>
    <cellStyle name="Normal 6 6 3 2 4" xfId="11778"/>
    <cellStyle name="Normal 6 6 3 3" xfId="11779"/>
    <cellStyle name="Normal 6 6 3 3 2" xfId="11780"/>
    <cellStyle name="Normal 6 6 3 3 3" xfId="11781"/>
    <cellStyle name="Normal 6 6 3 4" xfId="11782"/>
    <cellStyle name="Normal 6 6 3 4 2" xfId="11783"/>
    <cellStyle name="Normal 6 6 3 5" xfId="11784"/>
    <cellStyle name="Normal 6 6 4" xfId="11785"/>
    <cellStyle name="Normal 6 6 4 2" xfId="11786"/>
    <cellStyle name="Normal 6 6 4 2 2" xfId="11787"/>
    <cellStyle name="Normal 6 6 4 2 2 2" xfId="11788"/>
    <cellStyle name="Normal 6 6 4 2 2 3" xfId="11789"/>
    <cellStyle name="Normal 6 6 4 2 3" xfId="11790"/>
    <cellStyle name="Normal 6 6 4 2 3 2" xfId="11791"/>
    <cellStyle name="Normal 6 6 4 2 4" xfId="11792"/>
    <cellStyle name="Normal 6 6 4 3" xfId="11793"/>
    <cellStyle name="Normal 6 6 4 3 2" xfId="11794"/>
    <cellStyle name="Normal 6 6 4 3 3" xfId="11795"/>
    <cellStyle name="Normal 6 6 4 4" xfId="11796"/>
    <cellStyle name="Normal 6 6 4 4 2" xfId="11797"/>
    <cellStyle name="Normal 6 6 4 5" xfId="11798"/>
    <cellStyle name="Normal 6 6 5" xfId="11799"/>
    <cellStyle name="Normal 6 6 5 2" xfId="11800"/>
    <cellStyle name="Normal 6 6 5 2 2" xfId="11801"/>
    <cellStyle name="Normal 6 6 5 2 3" xfId="11802"/>
    <cellStyle name="Normal 6 6 5 3" xfId="11803"/>
    <cellStyle name="Normal 6 6 5 3 2" xfId="11804"/>
    <cellStyle name="Normal 6 6 5 4" xfId="11805"/>
    <cellStyle name="Normal 6 6 6" xfId="11806"/>
    <cellStyle name="Normal 6 6 6 2" xfId="11807"/>
    <cellStyle name="Normal 6 6 6 2 2" xfId="11808"/>
    <cellStyle name="Normal 6 6 6 2 3" xfId="11809"/>
    <cellStyle name="Normal 6 6 6 3" xfId="11810"/>
    <cellStyle name="Normal 6 6 6 3 2" xfId="11811"/>
    <cellStyle name="Normal 6 6 6 4" xfId="11812"/>
    <cellStyle name="Normal 6 6 7" xfId="11813"/>
    <cellStyle name="Normal 6 6 7 2" xfId="11814"/>
    <cellStyle name="Normal 6 6 7 3" xfId="11815"/>
    <cellStyle name="Normal 6 6 8" xfId="11816"/>
    <cellStyle name="Normal 6 6 8 2" xfId="11817"/>
    <cellStyle name="Normal 6 6 9" xfId="11818"/>
    <cellStyle name="Normal 6 7" xfId="11819"/>
    <cellStyle name="Normal 6 7 2" xfId="11820"/>
    <cellStyle name="Normal 6 7 2 2" xfId="11821"/>
    <cellStyle name="Normal 6 7 2 2 2" xfId="11822"/>
    <cellStyle name="Normal 6 7 2 2 2 2" xfId="11823"/>
    <cellStyle name="Normal 6 7 2 2 2 2 2" xfId="11824"/>
    <cellStyle name="Normal 6 7 2 2 2 2 3" xfId="11825"/>
    <cellStyle name="Normal 6 7 2 2 2 3" xfId="11826"/>
    <cellStyle name="Normal 6 7 2 2 2 3 2" xfId="11827"/>
    <cellStyle name="Normal 6 7 2 2 2 4" xfId="11828"/>
    <cellStyle name="Normal 6 7 2 2 3" xfId="11829"/>
    <cellStyle name="Normal 6 7 2 2 3 2" xfId="11830"/>
    <cellStyle name="Normal 6 7 2 2 3 3" xfId="11831"/>
    <cellStyle name="Normal 6 7 2 2 4" xfId="11832"/>
    <cellStyle name="Normal 6 7 2 2 4 2" xfId="11833"/>
    <cellStyle name="Normal 6 7 2 2 5" xfId="11834"/>
    <cellStyle name="Normal 6 7 2 3" xfId="11835"/>
    <cellStyle name="Normal 6 7 2 3 2" xfId="11836"/>
    <cellStyle name="Normal 6 7 2 3 2 2" xfId="11837"/>
    <cellStyle name="Normal 6 7 2 3 2 2 2" xfId="11838"/>
    <cellStyle name="Normal 6 7 2 3 2 2 3" xfId="11839"/>
    <cellStyle name="Normal 6 7 2 3 2 3" xfId="11840"/>
    <cellStyle name="Normal 6 7 2 3 2 3 2" xfId="11841"/>
    <cellStyle name="Normal 6 7 2 3 2 4" xfId="11842"/>
    <cellStyle name="Normal 6 7 2 3 3" xfId="11843"/>
    <cellStyle name="Normal 6 7 2 3 3 2" xfId="11844"/>
    <cellStyle name="Normal 6 7 2 3 3 3" xfId="11845"/>
    <cellStyle name="Normal 6 7 2 3 4" xfId="11846"/>
    <cellStyle name="Normal 6 7 2 3 4 2" xfId="11847"/>
    <cellStyle name="Normal 6 7 2 3 5" xfId="11848"/>
    <cellStyle name="Normal 6 7 2 4" xfId="11849"/>
    <cellStyle name="Normal 6 7 2 4 2" xfId="11850"/>
    <cellStyle name="Normal 6 7 2 4 2 2" xfId="11851"/>
    <cellStyle name="Normal 6 7 2 4 2 3" xfId="11852"/>
    <cellStyle name="Normal 6 7 2 4 3" xfId="11853"/>
    <cellStyle name="Normal 6 7 2 4 3 2" xfId="11854"/>
    <cellStyle name="Normal 6 7 2 4 4" xfId="11855"/>
    <cellStyle name="Normal 6 7 2 5" xfId="11856"/>
    <cellStyle name="Normal 6 7 2 5 2" xfId="11857"/>
    <cellStyle name="Normal 6 7 2 5 2 2" xfId="11858"/>
    <cellStyle name="Normal 6 7 2 5 2 3" xfId="11859"/>
    <cellStyle name="Normal 6 7 2 5 3" xfId="11860"/>
    <cellStyle name="Normal 6 7 2 5 3 2" xfId="11861"/>
    <cellStyle name="Normal 6 7 2 5 4" xfId="11862"/>
    <cellStyle name="Normal 6 7 2 6" xfId="11863"/>
    <cellStyle name="Normal 6 7 2 6 2" xfId="11864"/>
    <cellStyle name="Normal 6 7 2 6 3" xfId="11865"/>
    <cellStyle name="Normal 6 7 2 7" xfId="11866"/>
    <cellStyle name="Normal 6 7 2 7 2" xfId="11867"/>
    <cellStyle name="Normal 6 7 2 8" xfId="11868"/>
    <cellStyle name="Normal 6 7 3" xfId="11869"/>
    <cellStyle name="Normal 6 7 3 2" xfId="11870"/>
    <cellStyle name="Normal 6 7 3 2 2" xfId="11871"/>
    <cellStyle name="Normal 6 7 3 2 2 2" xfId="11872"/>
    <cellStyle name="Normal 6 7 3 2 2 3" xfId="11873"/>
    <cellStyle name="Normal 6 7 3 2 3" xfId="11874"/>
    <cellStyle name="Normal 6 7 3 2 3 2" xfId="11875"/>
    <cellStyle name="Normal 6 7 3 2 4" xfId="11876"/>
    <cellStyle name="Normal 6 7 3 3" xfId="11877"/>
    <cellStyle name="Normal 6 7 3 3 2" xfId="11878"/>
    <cellStyle name="Normal 6 7 3 3 3" xfId="11879"/>
    <cellStyle name="Normal 6 7 3 4" xfId="11880"/>
    <cellStyle name="Normal 6 7 3 4 2" xfId="11881"/>
    <cellStyle name="Normal 6 7 3 5" xfId="11882"/>
    <cellStyle name="Normal 6 7 4" xfId="11883"/>
    <cellStyle name="Normal 6 7 4 2" xfId="11884"/>
    <cellStyle name="Normal 6 7 4 2 2" xfId="11885"/>
    <cellStyle name="Normal 6 7 4 2 2 2" xfId="11886"/>
    <cellStyle name="Normal 6 7 4 2 2 3" xfId="11887"/>
    <cellStyle name="Normal 6 7 4 2 3" xfId="11888"/>
    <cellStyle name="Normal 6 7 4 2 3 2" xfId="11889"/>
    <cellStyle name="Normal 6 7 4 2 4" xfId="11890"/>
    <cellStyle name="Normal 6 7 4 3" xfId="11891"/>
    <cellStyle name="Normal 6 7 4 3 2" xfId="11892"/>
    <cellStyle name="Normal 6 7 4 3 3" xfId="11893"/>
    <cellStyle name="Normal 6 7 4 4" xfId="11894"/>
    <cellStyle name="Normal 6 7 4 4 2" xfId="11895"/>
    <cellStyle name="Normal 6 7 4 5" xfId="11896"/>
    <cellStyle name="Normal 6 7 5" xfId="11897"/>
    <cellStyle name="Normal 6 7 5 2" xfId="11898"/>
    <cellStyle name="Normal 6 7 5 2 2" xfId="11899"/>
    <cellStyle name="Normal 6 7 5 2 3" xfId="11900"/>
    <cellStyle name="Normal 6 7 5 3" xfId="11901"/>
    <cellStyle name="Normal 6 7 5 3 2" xfId="11902"/>
    <cellStyle name="Normal 6 7 5 4" xfId="11903"/>
    <cellStyle name="Normal 6 7 6" xfId="11904"/>
    <cellStyle name="Normal 6 7 6 2" xfId="11905"/>
    <cellStyle name="Normal 6 7 6 2 2" xfId="11906"/>
    <cellStyle name="Normal 6 7 6 2 3" xfId="11907"/>
    <cellStyle name="Normal 6 7 6 3" xfId="11908"/>
    <cellStyle name="Normal 6 7 6 3 2" xfId="11909"/>
    <cellStyle name="Normal 6 7 6 4" xfId="11910"/>
    <cellStyle name="Normal 6 7 7" xfId="11911"/>
    <cellStyle name="Normal 6 7 7 2" xfId="11912"/>
    <cellStyle name="Normal 6 7 7 3" xfId="11913"/>
    <cellStyle name="Normal 6 7 8" xfId="11914"/>
    <cellStyle name="Normal 6 7 8 2" xfId="11915"/>
    <cellStyle name="Normal 6 7 9" xfId="11916"/>
    <cellStyle name="Normal 6 8" xfId="11917"/>
    <cellStyle name="Normal 6 8 2" xfId="11918"/>
    <cellStyle name="Normal 6 8 2 2" xfId="11919"/>
    <cellStyle name="Normal 6 8 2 2 2" xfId="11920"/>
    <cellStyle name="Normal 6 8 2 2 2 2" xfId="11921"/>
    <cellStyle name="Normal 6 8 2 2 2 3" xfId="11922"/>
    <cellStyle name="Normal 6 8 2 2 3" xfId="11923"/>
    <cellStyle name="Normal 6 8 2 2 3 2" xfId="11924"/>
    <cellStyle name="Normal 6 8 2 2 4" xfId="11925"/>
    <cellStyle name="Normal 6 8 2 3" xfId="11926"/>
    <cellStyle name="Normal 6 8 2 3 2" xfId="11927"/>
    <cellStyle name="Normal 6 8 2 3 3" xfId="11928"/>
    <cellStyle name="Normal 6 8 2 4" xfId="11929"/>
    <cellStyle name="Normal 6 8 2 4 2" xfId="11930"/>
    <cellStyle name="Normal 6 8 2 5" xfId="11931"/>
    <cellStyle name="Normal 6 8 3" xfId="11932"/>
    <cellStyle name="Normal 6 8 3 2" xfId="11933"/>
    <cellStyle name="Normal 6 8 3 2 2" xfId="11934"/>
    <cellStyle name="Normal 6 8 3 2 2 2" xfId="11935"/>
    <cellStyle name="Normal 6 8 3 2 2 3" xfId="11936"/>
    <cellStyle name="Normal 6 8 3 2 3" xfId="11937"/>
    <cellStyle name="Normal 6 8 3 2 3 2" xfId="11938"/>
    <cellStyle name="Normal 6 8 3 2 4" xfId="11939"/>
    <cellStyle name="Normal 6 8 3 3" xfId="11940"/>
    <cellStyle name="Normal 6 8 3 3 2" xfId="11941"/>
    <cellStyle name="Normal 6 8 3 3 3" xfId="11942"/>
    <cellStyle name="Normal 6 8 3 4" xfId="11943"/>
    <cellStyle name="Normal 6 8 3 4 2" xfId="11944"/>
    <cellStyle name="Normal 6 8 3 5" xfId="11945"/>
    <cellStyle name="Normal 6 8 4" xfId="11946"/>
    <cellStyle name="Normal 6 8 4 2" xfId="11947"/>
    <cellStyle name="Normal 6 8 4 2 2" xfId="11948"/>
    <cellStyle name="Normal 6 8 4 2 3" xfId="11949"/>
    <cellStyle name="Normal 6 8 4 3" xfId="11950"/>
    <cellStyle name="Normal 6 8 4 3 2" xfId="11951"/>
    <cellStyle name="Normal 6 8 4 4" xfId="11952"/>
    <cellStyle name="Normal 6 8 5" xfId="11953"/>
    <cellStyle name="Normal 6 8 5 2" xfId="11954"/>
    <cellStyle name="Normal 6 8 5 2 2" xfId="11955"/>
    <cellStyle name="Normal 6 8 5 2 3" xfId="11956"/>
    <cellStyle name="Normal 6 8 5 3" xfId="11957"/>
    <cellStyle name="Normal 6 8 5 3 2" xfId="11958"/>
    <cellStyle name="Normal 6 8 5 4" xfId="11959"/>
    <cellStyle name="Normal 6 8 6" xfId="11960"/>
    <cellStyle name="Normal 6 8 6 2" xfId="11961"/>
    <cellStyle name="Normal 6 8 6 3" xfId="11962"/>
    <cellStyle name="Normal 6 8 7" xfId="11963"/>
    <cellStyle name="Normal 6 8 7 2" xfId="11964"/>
    <cellStyle name="Normal 6 8 8" xfId="11965"/>
    <cellStyle name="Normal 6 9" xfId="11966"/>
    <cellStyle name="Normal 6 9 2" xfId="11967"/>
    <cellStyle name="Normal 6 9 2 2" xfId="11968"/>
    <cellStyle name="Normal 6 9 2 2 2" xfId="11969"/>
    <cellStyle name="Normal 6 9 2 2 3" xfId="11970"/>
    <cellStyle name="Normal 6 9 2 3" xfId="11971"/>
    <cellStyle name="Normal 6 9 2 3 2" xfId="11972"/>
    <cellStyle name="Normal 6 9 2 4" xfId="11973"/>
    <cellStyle name="Normal 6 9 3" xfId="11974"/>
    <cellStyle name="Normal 6 9 3 2" xfId="11975"/>
    <cellStyle name="Normal 6 9 3 3" xfId="11976"/>
    <cellStyle name="Normal 6 9 4" xfId="11977"/>
    <cellStyle name="Normal 6 9 4 2" xfId="11978"/>
    <cellStyle name="Normal 6 9 5" xfId="11979"/>
    <cellStyle name="Normal 7" xfId="11980"/>
    <cellStyle name="Normal 7 2" xfId="11981"/>
    <cellStyle name="Normal 7 2 2" xfId="11982"/>
    <cellStyle name="Normal 7 2 2 2" xfId="11983"/>
    <cellStyle name="Normal 7 2 2 2 2" xfId="11984"/>
    <cellStyle name="Normal 7 2 2 2 3" xfId="11985"/>
    <cellStyle name="Normal 7 2 2 3" xfId="11986"/>
    <cellStyle name="Normal 7 2 2 3 2" xfId="11987"/>
    <cellStyle name="Normal 7 2 2 4" xfId="11988"/>
    <cellStyle name="Normal 7 2 3" xfId="11989"/>
    <cellStyle name="Normal 7 2 3 2" xfId="11990"/>
    <cellStyle name="Normal 7 2 3 3" xfId="11991"/>
    <cellStyle name="Normal 7 2 4" xfId="11992"/>
    <cellStyle name="Normal 7 2 4 2" xfId="11993"/>
    <cellStyle name="Normal 7 2 5" xfId="11994"/>
    <cellStyle name="Normal 7 3" xfId="11995"/>
    <cellStyle name="Normal 7 3 2" xfId="11996"/>
    <cellStyle name="Normal 7 3 2 2" xfId="11997"/>
    <cellStyle name="Normal 7 3 2 2 2" xfId="11998"/>
    <cellStyle name="Normal 7 3 2 2 3" xfId="11999"/>
    <cellStyle name="Normal 7 3 2 3" xfId="12000"/>
    <cellStyle name="Normal 7 3 2 3 2" xfId="12001"/>
    <cellStyle name="Normal 7 3 2 4" xfId="12002"/>
    <cellStyle name="Normal 7 3 3" xfId="12003"/>
    <cellStyle name="Normal 7 3 3 2" xfId="12004"/>
    <cellStyle name="Normal 7 3 3 3" xfId="12005"/>
    <cellStyle name="Normal 7 3 4" xfId="12006"/>
    <cellStyle name="Normal 7 3 4 2" xfId="12007"/>
    <cellStyle name="Normal 7 3 5" xfId="12008"/>
    <cellStyle name="Normal 7 4" xfId="12009"/>
    <cellStyle name="Normal 7 4 2" xfId="12010"/>
    <cellStyle name="Normal 7 4 2 2" xfId="12011"/>
    <cellStyle name="Normal 7 4 2 3" xfId="12012"/>
    <cellStyle name="Normal 7 4 3" xfId="12013"/>
    <cellStyle name="Normal 7 4 3 2" xfId="12014"/>
    <cellStyle name="Normal 7 4 4" xfId="12015"/>
    <cellStyle name="Normal 7 5" xfId="12016"/>
    <cellStyle name="Normal 7 5 2" xfId="12017"/>
    <cellStyle name="Normal 7 5 2 2" xfId="12018"/>
    <cellStyle name="Normal 7 5 2 3" xfId="12019"/>
    <cellStyle name="Normal 7 5 3" xfId="12020"/>
    <cellStyle name="Normal 7 5 3 2" xfId="12021"/>
    <cellStyle name="Normal 7 5 4" xfId="12022"/>
    <cellStyle name="Normal 7 6" xfId="12023"/>
    <cellStyle name="Normal 7 6 2" xfId="12024"/>
    <cellStyle name="Normal 7 6 3" xfId="12025"/>
    <cellStyle name="Normal 7 7" xfId="12026"/>
    <cellStyle name="Normal 7 7 2" xfId="12027"/>
    <cellStyle name="Normal 7 8" xfId="12028"/>
    <cellStyle name="Normal 8" xfId="12029"/>
    <cellStyle name="Normal 9" xfId="12030"/>
    <cellStyle name="Normal 9 2" xfId="12031"/>
    <cellStyle name="Note 2" xfId="12032"/>
    <cellStyle name="Note 2 2" xfId="12033"/>
    <cellStyle name="Note 2 3" xfId="12034"/>
    <cellStyle name="Output 2" xfId="12035"/>
    <cellStyle name="Output 2 2" xfId="12036"/>
    <cellStyle name="Output 2 3" xfId="12037"/>
    <cellStyle name="Percent 2" xfId="12038"/>
    <cellStyle name="Percent 2 2" xfId="12039"/>
    <cellStyle name="Percent 2 3" xfId="12040"/>
    <cellStyle name="Percent 3" xfId="2"/>
    <cellStyle name="Percent 3 10" xfId="12041"/>
    <cellStyle name="Percent 3 10 2" xfId="12042"/>
    <cellStyle name="Percent 3 10 2 2" xfId="12043"/>
    <cellStyle name="Percent 3 10 2 2 2" xfId="12044"/>
    <cellStyle name="Percent 3 10 2 2 3" xfId="12045"/>
    <cellStyle name="Percent 3 10 2 3" xfId="12046"/>
    <cellStyle name="Percent 3 10 2 3 2" xfId="12047"/>
    <cellStyle name="Percent 3 10 2 4" xfId="12048"/>
    <cellStyle name="Percent 3 10 3" xfId="12049"/>
    <cellStyle name="Percent 3 10 3 2" xfId="12050"/>
    <cellStyle name="Percent 3 10 3 3" xfId="12051"/>
    <cellStyle name="Percent 3 10 4" xfId="12052"/>
    <cellStyle name="Percent 3 10 4 2" xfId="12053"/>
    <cellStyle name="Percent 3 10 5" xfId="12054"/>
    <cellStyle name="Percent 3 11" xfId="12055"/>
    <cellStyle name="Percent 3 11 2" xfId="12056"/>
    <cellStyle name="Percent 3 11 2 2" xfId="12057"/>
    <cellStyle name="Percent 3 11 2 3" xfId="12058"/>
    <cellStyle name="Percent 3 11 3" xfId="12059"/>
    <cellStyle name="Percent 3 11 3 2" xfId="12060"/>
    <cellStyle name="Percent 3 11 4" xfId="12061"/>
    <cellStyle name="Percent 3 12" xfId="12062"/>
    <cellStyle name="Percent 3 12 2" xfId="12063"/>
    <cellStyle name="Percent 3 12 2 2" xfId="12064"/>
    <cellStyle name="Percent 3 12 2 3" xfId="12065"/>
    <cellStyle name="Percent 3 12 3" xfId="12066"/>
    <cellStyle name="Percent 3 12 3 2" xfId="12067"/>
    <cellStyle name="Percent 3 12 4" xfId="12068"/>
    <cellStyle name="Percent 3 13" xfId="12069"/>
    <cellStyle name="Percent 3 13 2" xfId="12070"/>
    <cellStyle name="Percent 3 13 3" xfId="12071"/>
    <cellStyle name="Percent 3 14" xfId="12072"/>
    <cellStyle name="Percent 3 14 2" xfId="12073"/>
    <cellStyle name="Percent 3 15" xfId="12074"/>
    <cellStyle name="Percent 3 2" xfId="12075"/>
    <cellStyle name="Percent 3 2 10" xfId="12076"/>
    <cellStyle name="Percent 3 2 10 2" xfId="12077"/>
    <cellStyle name="Percent 3 2 10 2 2" xfId="12078"/>
    <cellStyle name="Percent 3 2 10 2 3" xfId="12079"/>
    <cellStyle name="Percent 3 2 10 3" xfId="12080"/>
    <cellStyle name="Percent 3 2 10 3 2" xfId="12081"/>
    <cellStyle name="Percent 3 2 10 4" xfId="12082"/>
    <cellStyle name="Percent 3 2 11" xfId="12083"/>
    <cellStyle name="Percent 3 2 11 2" xfId="12084"/>
    <cellStyle name="Percent 3 2 11 2 2" xfId="12085"/>
    <cellStyle name="Percent 3 2 11 2 3" xfId="12086"/>
    <cellStyle name="Percent 3 2 11 3" xfId="12087"/>
    <cellStyle name="Percent 3 2 11 3 2" xfId="12088"/>
    <cellStyle name="Percent 3 2 11 4" xfId="12089"/>
    <cellStyle name="Percent 3 2 12" xfId="12090"/>
    <cellStyle name="Percent 3 2 12 2" xfId="12091"/>
    <cellStyle name="Percent 3 2 12 3" xfId="12092"/>
    <cellStyle name="Percent 3 2 13" xfId="12093"/>
    <cellStyle name="Percent 3 2 13 2" xfId="12094"/>
    <cellStyle name="Percent 3 2 14" xfId="12095"/>
    <cellStyle name="Percent 3 2 2" xfId="12096"/>
    <cellStyle name="Percent 3 2 2 10" xfId="12097"/>
    <cellStyle name="Percent 3 2 2 10 2" xfId="12098"/>
    <cellStyle name="Percent 3 2 2 10 3" xfId="12099"/>
    <cellStyle name="Percent 3 2 2 11" xfId="12100"/>
    <cellStyle name="Percent 3 2 2 11 2" xfId="12101"/>
    <cellStyle name="Percent 3 2 2 12" xfId="12102"/>
    <cellStyle name="Percent 3 2 2 2" xfId="12103"/>
    <cellStyle name="Percent 3 2 2 2 10" xfId="12104"/>
    <cellStyle name="Percent 3 2 2 2 2" xfId="12105"/>
    <cellStyle name="Percent 3 2 2 2 2 2" xfId="12106"/>
    <cellStyle name="Percent 3 2 2 2 2 2 2" xfId="12107"/>
    <cellStyle name="Percent 3 2 2 2 2 2 2 2" xfId="12108"/>
    <cellStyle name="Percent 3 2 2 2 2 2 2 2 2" xfId="12109"/>
    <cellStyle name="Percent 3 2 2 2 2 2 2 2 2 2" xfId="12110"/>
    <cellStyle name="Percent 3 2 2 2 2 2 2 2 2 3" xfId="12111"/>
    <cellStyle name="Percent 3 2 2 2 2 2 2 2 3" xfId="12112"/>
    <cellStyle name="Percent 3 2 2 2 2 2 2 2 3 2" xfId="12113"/>
    <cellStyle name="Percent 3 2 2 2 2 2 2 2 4" xfId="12114"/>
    <cellStyle name="Percent 3 2 2 2 2 2 2 3" xfId="12115"/>
    <cellStyle name="Percent 3 2 2 2 2 2 2 3 2" xfId="12116"/>
    <cellStyle name="Percent 3 2 2 2 2 2 2 3 3" xfId="12117"/>
    <cellStyle name="Percent 3 2 2 2 2 2 2 4" xfId="12118"/>
    <cellStyle name="Percent 3 2 2 2 2 2 2 4 2" xfId="12119"/>
    <cellStyle name="Percent 3 2 2 2 2 2 2 5" xfId="12120"/>
    <cellStyle name="Percent 3 2 2 2 2 2 3" xfId="12121"/>
    <cellStyle name="Percent 3 2 2 2 2 2 3 2" xfId="12122"/>
    <cellStyle name="Percent 3 2 2 2 2 2 3 2 2" xfId="12123"/>
    <cellStyle name="Percent 3 2 2 2 2 2 3 2 2 2" xfId="12124"/>
    <cellStyle name="Percent 3 2 2 2 2 2 3 2 2 3" xfId="12125"/>
    <cellStyle name="Percent 3 2 2 2 2 2 3 2 3" xfId="12126"/>
    <cellStyle name="Percent 3 2 2 2 2 2 3 2 3 2" xfId="12127"/>
    <cellStyle name="Percent 3 2 2 2 2 2 3 2 4" xfId="12128"/>
    <cellStyle name="Percent 3 2 2 2 2 2 3 3" xfId="12129"/>
    <cellStyle name="Percent 3 2 2 2 2 2 3 3 2" xfId="12130"/>
    <cellStyle name="Percent 3 2 2 2 2 2 3 3 3" xfId="12131"/>
    <cellStyle name="Percent 3 2 2 2 2 2 3 4" xfId="12132"/>
    <cellStyle name="Percent 3 2 2 2 2 2 3 4 2" xfId="12133"/>
    <cellStyle name="Percent 3 2 2 2 2 2 3 5" xfId="12134"/>
    <cellStyle name="Percent 3 2 2 2 2 2 4" xfId="12135"/>
    <cellStyle name="Percent 3 2 2 2 2 2 4 2" xfId="12136"/>
    <cellStyle name="Percent 3 2 2 2 2 2 4 2 2" xfId="12137"/>
    <cellStyle name="Percent 3 2 2 2 2 2 4 2 3" xfId="12138"/>
    <cellStyle name="Percent 3 2 2 2 2 2 4 3" xfId="12139"/>
    <cellStyle name="Percent 3 2 2 2 2 2 4 3 2" xfId="12140"/>
    <cellStyle name="Percent 3 2 2 2 2 2 4 4" xfId="12141"/>
    <cellStyle name="Percent 3 2 2 2 2 2 5" xfId="12142"/>
    <cellStyle name="Percent 3 2 2 2 2 2 5 2" xfId="12143"/>
    <cellStyle name="Percent 3 2 2 2 2 2 5 2 2" xfId="12144"/>
    <cellStyle name="Percent 3 2 2 2 2 2 5 2 3" xfId="12145"/>
    <cellStyle name="Percent 3 2 2 2 2 2 5 3" xfId="12146"/>
    <cellStyle name="Percent 3 2 2 2 2 2 5 3 2" xfId="12147"/>
    <cellStyle name="Percent 3 2 2 2 2 2 5 4" xfId="12148"/>
    <cellStyle name="Percent 3 2 2 2 2 2 6" xfId="12149"/>
    <cellStyle name="Percent 3 2 2 2 2 2 6 2" xfId="12150"/>
    <cellStyle name="Percent 3 2 2 2 2 2 6 3" xfId="12151"/>
    <cellStyle name="Percent 3 2 2 2 2 2 7" xfId="12152"/>
    <cellStyle name="Percent 3 2 2 2 2 2 7 2" xfId="12153"/>
    <cellStyle name="Percent 3 2 2 2 2 2 8" xfId="12154"/>
    <cellStyle name="Percent 3 2 2 2 2 3" xfId="12155"/>
    <cellStyle name="Percent 3 2 2 2 2 3 2" xfId="12156"/>
    <cellStyle name="Percent 3 2 2 2 2 3 2 2" xfId="12157"/>
    <cellStyle name="Percent 3 2 2 2 2 3 2 2 2" xfId="12158"/>
    <cellStyle name="Percent 3 2 2 2 2 3 2 2 3" xfId="12159"/>
    <cellStyle name="Percent 3 2 2 2 2 3 2 3" xfId="12160"/>
    <cellStyle name="Percent 3 2 2 2 2 3 2 3 2" xfId="12161"/>
    <cellStyle name="Percent 3 2 2 2 2 3 2 4" xfId="12162"/>
    <cellStyle name="Percent 3 2 2 2 2 3 3" xfId="12163"/>
    <cellStyle name="Percent 3 2 2 2 2 3 3 2" xfId="12164"/>
    <cellStyle name="Percent 3 2 2 2 2 3 3 3" xfId="12165"/>
    <cellStyle name="Percent 3 2 2 2 2 3 4" xfId="12166"/>
    <cellStyle name="Percent 3 2 2 2 2 3 4 2" xfId="12167"/>
    <cellStyle name="Percent 3 2 2 2 2 3 5" xfId="12168"/>
    <cellStyle name="Percent 3 2 2 2 2 4" xfId="12169"/>
    <cellStyle name="Percent 3 2 2 2 2 4 2" xfId="12170"/>
    <cellStyle name="Percent 3 2 2 2 2 4 2 2" xfId="12171"/>
    <cellStyle name="Percent 3 2 2 2 2 4 2 2 2" xfId="12172"/>
    <cellStyle name="Percent 3 2 2 2 2 4 2 2 3" xfId="12173"/>
    <cellStyle name="Percent 3 2 2 2 2 4 2 3" xfId="12174"/>
    <cellStyle name="Percent 3 2 2 2 2 4 2 3 2" xfId="12175"/>
    <cellStyle name="Percent 3 2 2 2 2 4 2 4" xfId="12176"/>
    <cellStyle name="Percent 3 2 2 2 2 4 3" xfId="12177"/>
    <cellStyle name="Percent 3 2 2 2 2 4 3 2" xfId="12178"/>
    <cellStyle name="Percent 3 2 2 2 2 4 3 3" xfId="12179"/>
    <cellStyle name="Percent 3 2 2 2 2 4 4" xfId="12180"/>
    <cellStyle name="Percent 3 2 2 2 2 4 4 2" xfId="12181"/>
    <cellStyle name="Percent 3 2 2 2 2 4 5" xfId="12182"/>
    <cellStyle name="Percent 3 2 2 2 2 5" xfId="12183"/>
    <cellStyle name="Percent 3 2 2 2 2 5 2" xfId="12184"/>
    <cellStyle name="Percent 3 2 2 2 2 5 2 2" xfId="12185"/>
    <cellStyle name="Percent 3 2 2 2 2 5 2 3" xfId="12186"/>
    <cellStyle name="Percent 3 2 2 2 2 5 3" xfId="12187"/>
    <cellStyle name="Percent 3 2 2 2 2 5 3 2" xfId="12188"/>
    <cellStyle name="Percent 3 2 2 2 2 5 4" xfId="12189"/>
    <cellStyle name="Percent 3 2 2 2 2 6" xfId="12190"/>
    <cellStyle name="Percent 3 2 2 2 2 6 2" xfId="12191"/>
    <cellStyle name="Percent 3 2 2 2 2 6 2 2" xfId="12192"/>
    <cellStyle name="Percent 3 2 2 2 2 6 2 3" xfId="12193"/>
    <cellStyle name="Percent 3 2 2 2 2 6 3" xfId="12194"/>
    <cellStyle name="Percent 3 2 2 2 2 6 3 2" xfId="12195"/>
    <cellStyle name="Percent 3 2 2 2 2 6 4" xfId="12196"/>
    <cellStyle name="Percent 3 2 2 2 2 7" xfId="12197"/>
    <cellStyle name="Percent 3 2 2 2 2 7 2" xfId="12198"/>
    <cellStyle name="Percent 3 2 2 2 2 7 3" xfId="12199"/>
    <cellStyle name="Percent 3 2 2 2 2 8" xfId="12200"/>
    <cellStyle name="Percent 3 2 2 2 2 8 2" xfId="12201"/>
    <cellStyle name="Percent 3 2 2 2 2 9" xfId="12202"/>
    <cellStyle name="Percent 3 2 2 2 3" xfId="12203"/>
    <cellStyle name="Percent 3 2 2 2 3 2" xfId="12204"/>
    <cellStyle name="Percent 3 2 2 2 3 2 2" xfId="12205"/>
    <cellStyle name="Percent 3 2 2 2 3 2 2 2" xfId="12206"/>
    <cellStyle name="Percent 3 2 2 2 3 2 2 2 2" xfId="12207"/>
    <cellStyle name="Percent 3 2 2 2 3 2 2 2 3" xfId="12208"/>
    <cellStyle name="Percent 3 2 2 2 3 2 2 3" xfId="12209"/>
    <cellStyle name="Percent 3 2 2 2 3 2 2 3 2" xfId="12210"/>
    <cellStyle name="Percent 3 2 2 2 3 2 2 4" xfId="12211"/>
    <cellStyle name="Percent 3 2 2 2 3 2 3" xfId="12212"/>
    <cellStyle name="Percent 3 2 2 2 3 2 3 2" xfId="12213"/>
    <cellStyle name="Percent 3 2 2 2 3 2 3 3" xfId="12214"/>
    <cellStyle name="Percent 3 2 2 2 3 2 4" xfId="12215"/>
    <cellStyle name="Percent 3 2 2 2 3 2 4 2" xfId="12216"/>
    <cellStyle name="Percent 3 2 2 2 3 2 5" xfId="12217"/>
    <cellStyle name="Percent 3 2 2 2 3 3" xfId="12218"/>
    <cellStyle name="Percent 3 2 2 2 3 3 2" xfId="12219"/>
    <cellStyle name="Percent 3 2 2 2 3 3 2 2" xfId="12220"/>
    <cellStyle name="Percent 3 2 2 2 3 3 2 2 2" xfId="12221"/>
    <cellStyle name="Percent 3 2 2 2 3 3 2 2 3" xfId="12222"/>
    <cellStyle name="Percent 3 2 2 2 3 3 2 3" xfId="12223"/>
    <cellStyle name="Percent 3 2 2 2 3 3 2 3 2" xfId="12224"/>
    <cellStyle name="Percent 3 2 2 2 3 3 2 4" xfId="12225"/>
    <cellStyle name="Percent 3 2 2 2 3 3 3" xfId="12226"/>
    <cellStyle name="Percent 3 2 2 2 3 3 3 2" xfId="12227"/>
    <cellStyle name="Percent 3 2 2 2 3 3 3 3" xfId="12228"/>
    <cellStyle name="Percent 3 2 2 2 3 3 4" xfId="12229"/>
    <cellStyle name="Percent 3 2 2 2 3 3 4 2" xfId="12230"/>
    <cellStyle name="Percent 3 2 2 2 3 3 5" xfId="12231"/>
    <cellStyle name="Percent 3 2 2 2 3 4" xfId="12232"/>
    <cellStyle name="Percent 3 2 2 2 3 4 2" xfId="12233"/>
    <cellStyle name="Percent 3 2 2 2 3 4 2 2" xfId="12234"/>
    <cellStyle name="Percent 3 2 2 2 3 4 2 3" xfId="12235"/>
    <cellStyle name="Percent 3 2 2 2 3 4 3" xfId="12236"/>
    <cellStyle name="Percent 3 2 2 2 3 4 3 2" xfId="12237"/>
    <cellStyle name="Percent 3 2 2 2 3 4 4" xfId="12238"/>
    <cellStyle name="Percent 3 2 2 2 3 5" xfId="12239"/>
    <cellStyle name="Percent 3 2 2 2 3 5 2" xfId="12240"/>
    <cellStyle name="Percent 3 2 2 2 3 5 2 2" xfId="12241"/>
    <cellStyle name="Percent 3 2 2 2 3 5 2 3" xfId="12242"/>
    <cellStyle name="Percent 3 2 2 2 3 5 3" xfId="12243"/>
    <cellStyle name="Percent 3 2 2 2 3 5 3 2" xfId="12244"/>
    <cellStyle name="Percent 3 2 2 2 3 5 4" xfId="12245"/>
    <cellStyle name="Percent 3 2 2 2 3 6" xfId="12246"/>
    <cellStyle name="Percent 3 2 2 2 3 6 2" xfId="12247"/>
    <cellStyle name="Percent 3 2 2 2 3 6 3" xfId="12248"/>
    <cellStyle name="Percent 3 2 2 2 3 7" xfId="12249"/>
    <cellStyle name="Percent 3 2 2 2 3 7 2" xfId="12250"/>
    <cellStyle name="Percent 3 2 2 2 3 8" xfId="12251"/>
    <cellStyle name="Percent 3 2 2 2 4" xfId="12252"/>
    <cellStyle name="Percent 3 2 2 2 4 2" xfId="12253"/>
    <cellStyle name="Percent 3 2 2 2 4 2 2" xfId="12254"/>
    <cellStyle name="Percent 3 2 2 2 4 2 2 2" xfId="12255"/>
    <cellStyle name="Percent 3 2 2 2 4 2 2 3" xfId="12256"/>
    <cellStyle name="Percent 3 2 2 2 4 2 3" xfId="12257"/>
    <cellStyle name="Percent 3 2 2 2 4 2 3 2" xfId="12258"/>
    <cellStyle name="Percent 3 2 2 2 4 2 4" xfId="12259"/>
    <cellStyle name="Percent 3 2 2 2 4 3" xfId="12260"/>
    <cellStyle name="Percent 3 2 2 2 4 3 2" xfId="12261"/>
    <cellStyle name="Percent 3 2 2 2 4 3 3" xfId="12262"/>
    <cellStyle name="Percent 3 2 2 2 4 4" xfId="12263"/>
    <cellStyle name="Percent 3 2 2 2 4 4 2" xfId="12264"/>
    <cellStyle name="Percent 3 2 2 2 4 5" xfId="12265"/>
    <cellStyle name="Percent 3 2 2 2 5" xfId="12266"/>
    <cellStyle name="Percent 3 2 2 2 5 2" xfId="12267"/>
    <cellStyle name="Percent 3 2 2 2 5 2 2" xfId="12268"/>
    <cellStyle name="Percent 3 2 2 2 5 2 2 2" xfId="12269"/>
    <cellStyle name="Percent 3 2 2 2 5 2 2 3" xfId="12270"/>
    <cellStyle name="Percent 3 2 2 2 5 2 3" xfId="12271"/>
    <cellStyle name="Percent 3 2 2 2 5 2 3 2" xfId="12272"/>
    <cellStyle name="Percent 3 2 2 2 5 2 4" xfId="12273"/>
    <cellStyle name="Percent 3 2 2 2 5 3" xfId="12274"/>
    <cellStyle name="Percent 3 2 2 2 5 3 2" xfId="12275"/>
    <cellStyle name="Percent 3 2 2 2 5 3 3" xfId="12276"/>
    <cellStyle name="Percent 3 2 2 2 5 4" xfId="12277"/>
    <cellStyle name="Percent 3 2 2 2 5 4 2" xfId="12278"/>
    <cellStyle name="Percent 3 2 2 2 5 5" xfId="12279"/>
    <cellStyle name="Percent 3 2 2 2 6" xfId="12280"/>
    <cellStyle name="Percent 3 2 2 2 6 2" xfId="12281"/>
    <cellStyle name="Percent 3 2 2 2 6 2 2" xfId="12282"/>
    <cellStyle name="Percent 3 2 2 2 6 2 3" xfId="12283"/>
    <cellStyle name="Percent 3 2 2 2 6 3" xfId="12284"/>
    <cellStyle name="Percent 3 2 2 2 6 3 2" xfId="12285"/>
    <cellStyle name="Percent 3 2 2 2 6 4" xfId="12286"/>
    <cellStyle name="Percent 3 2 2 2 7" xfId="12287"/>
    <cellStyle name="Percent 3 2 2 2 7 2" xfId="12288"/>
    <cellStyle name="Percent 3 2 2 2 7 2 2" xfId="12289"/>
    <cellStyle name="Percent 3 2 2 2 7 2 3" xfId="12290"/>
    <cellStyle name="Percent 3 2 2 2 7 3" xfId="12291"/>
    <cellStyle name="Percent 3 2 2 2 7 3 2" xfId="12292"/>
    <cellStyle name="Percent 3 2 2 2 7 4" xfId="12293"/>
    <cellStyle name="Percent 3 2 2 2 8" xfId="12294"/>
    <cellStyle name="Percent 3 2 2 2 8 2" xfId="12295"/>
    <cellStyle name="Percent 3 2 2 2 8 3" xfId="12296"/>
    <cellStyle name="Percent 3 2 2 2 9" xfId="12297"/>
    <cellStyle name="Percent 3 2 2 2 9 2" xfId="12298"/>
    <cellStyle name="Percent 3 2 2 3" xfId="12299"/>
    <cellStyle name="Percent 3 2 2 3 2" xfId="12300"/>
    <cellStyle name="Percent 3 2 2 3 2 2" xfId="12301"/>
    <cellStyle name="Percent 3 2 2 3 2 2 2" xfId="12302"/>
    <cellStyle name="Percent 3 2 2 3 2 2 2 2" xfId="12303"/>
    <cellStyle name="Percent 3 2 2 3 2 2 2 2 2" xfId="12304"/>
    <cellStyle name="Percent 3 2 2 3 2 2 2 2 3" xfId="12305"/>
    <cellStyle name="Percent 3 2 2 3 2 2 2 3" xfId="12306"/>
    <cellStyle name="Percent 3 2 2 3 2 2 2 3 2" xfId="12307"/>
    <cellStyle name="Percent 3 2 2 3 2 2 2 4" xfId="12308"/>
    <cellStyle name="Percent 3 2 2 3 2 2 3" xfId="12309"/>
    <cellStyle name="Percent 3 2 2 3 2 2 3 2" xfId="12310"/>
    <cellStyle name="Percent 3 2 2 3 2 2 3 3" xfId="12311"/>
    <cellStyle name="Percent 3 2 2 3 2 2 4" xfId="12312"/>
    <cellStyle name="Percent 3 2 2 3 2 2 4 2" xfId="12313"/>
    <cellStyle name="Percent 3 2 2 3 2 2 5" xfId="12314"/>
    <cellStyle name="Percent 3 2 2 3 2 3" xfId="12315"/>
    <cellStyle name="Percent 3 2 2 3 2 3 2" xfId="12316"/>
    <cellStyle name="Percent 3 2 2 3 2 3 2 2" xfId="12317"/>
    <cellStyle name="Percent 3 2 2 3 2 3 2 2 2" xfId="12318"/>
    <cellStyle name="Percent 3 2 2 3 2 3 2 2 3" xfId="12319"/>
    <cellStyle name="Percent 3 2 2 3 2 3 2 3" xfId="12320"/>
    <cellStyle name="Percent 3 2 2 3 2 3 2 3 2" xfId="12321"/>
    <cellStyle name="Percent 3 2 2 3 2 3 2 4" xfId="12322"/>
    <cellStyle name="Percent 3 2 2 3 2 3 3" xfId="12323"/>
    <cellStyle name="Percent 3 2 2 3 2 3 3 2" xfId="12324"/>
    <cellStyle name="Percent 3 2 2 3 2 3 3 3" xfId="12325"/>
    <cellStyle name="Percent 3 2 2 3 2 3 4" xfId="12326"/>
    <cellStyle name="Percent 3 2 2 3 2 3 4 2" xfId="12327"/>
    <cellStyle name="Percent 3 2 2 3 2 3 5" xfId="12328"/>
    <cellStyle name="Percent 3 2 2 3 2 4" xfId="12329"/>
    <cellStyle name="Percent 3 2 2 3 2 4 2" xfId="12330"/>
    <cellStyle name="Percent 3 2 2 3 2 4 2 2" xfId="12331"/>
    <cellStyle name="Percent 3 2 2 3 2 4 2 3" xfId="12332"/>
    <cellStyle name="Percent 3 2 2 3 2 4 3" xfId="12333"/>
    <cellStyle name="Percent 3 2 2 3 2 4 3 2" xfId="12334"/>
    <cellStyle name="Percent 3 2 2 3 2 4 4" xfId="12335"/>
    <cellStyle name="Percent 3 2 2 3 2 5" xfId="12336"/>
    <cellStyle name="Percent 3 2 2 3 2 5 2" xfId="12337"/>
    <cellStyle name="Percent 3 2 2 3 2 5 2 2" xfId="12338"/>
    <cellStyle name="Percent 3 2 2 3 2 5 2 3" xfId="12339"/>
    <cellStyle name="Percent 3 2 2 3 2 5 3" xfId="12340"/>
    <cellStyle name="Percent 3 2 2 3 2 5 3 2" xfId="12341"/>
    <cellStyle name="Percent 3 2 2 3 2 5 4" xfId="12342"/>
    <cellStyle name="Percent 3 2 2 3 2 6" xfId="12343"/>
    <cellStyle name="Percent 3 2 2 3 2 6 2" xfId="12344"/>
    <cellStyle name="Percent 3 2 2 3 2 6 3" xfId="12345"/>
    <cellStyle name="Percent 3 2 2 3 2 7" xfId="12346"/>
    <cellStyle name="Percent 3 2 2 3 2 7 2" xfId="12347"/>
    <cellStyle name="Percent 3 2 2 3 2 8" xfId="12348"/>
    <cellStyle name="Percent 3 2 2 3 3" xfId="12349"/>
    <cellStyle name="Percent 3 2 2 3 3 2" xfId="12350"/>
    <cellStyle name="Percent 3 2 2 3 3 2 2" xfId="12351"/>
    <cellStyle name="Percent 3 2 2 3 3 2 2 2" xfId="12352"/>
    <cellStyle name="Percent 3 2 2 3 3 2 2 3" xfId="12353"/>
    <cellStyle name="Percent 3 2 2 3 3 2 3" xfId="12354"/>
    <cellStyle name="Percent 3 2 2 3 3 2 3 2" xfId="12355"/>
    <cellStyle name="Percent 3 2 2 3 3 2 4" xfId="12356"/>
    <cellStyle name="Percent 3 2 2 3 3 3" xfId="12357"/>
    <cellStyle name="Percent 3 2 2 3 3 3 2" xfId="12358"/>
    <cellStyle name="Percent 3 2 2 3 3 3 3" xfId="12359"/>
    <cellStyle name="Percent 3 2 2 3 3 4" xfId="12360"/>
    <cellStyle name="Percent 3 2 2 3 3 4 2" xfId="12361"/>
    <cellStyle name="Percent 3 2 2 3 3 5" xfId="12362"/>
    <cellStyle name="Percent 3 2 2 3 4" xfId="12363"/>
    <cellStyle name="Percent 3 2 2 3 4 2" xfId="12364"/>
    <cellStyle name="Percent 3 2 2 3 4 2 2" xfId="12365"/>
    <cellStyle name="Percent 3 2 2 3 4 2 2 2" xfId="12366"/>
    <cellStyle name="Percent 3 2 2 3 4 2 2 3" xfId="12367"/>
    <cellStyle name="Percent 3 2 2 3 4 2 3" xfId="12368"/>
    <cellStyle name="Percent 3 2 2 3 4 2 3 2" xfId="12369"/>
    <cellStyle name="Percent 3 2 2 3 4 2 4" xfId="12370"/>
    <cellStyle name="Percent 3 2 2 3 4 3" xfId="12371"/>
    <cellStyle name="Percent 3 2 2 3 4 3 2" xfId="12372"/>
    <cellStyle name="Percent 3 2 2 3 4 3 3" xfId="12373"/>
    <cellStyle name="Percent 3 2 2 3 4 4" xfId="12374"/>
    <cellStyle name="Percent 3 2 2 3 4 4 2" xfId="12375"/>
    <cellStyle name="Percent 3 2 2 3 4 5" xfId="12376"/>
    <cellStyle name="Percent 3 2 2 3 5" xfId="12377"/>
    <cellStyle name="Percent 3 2 2 3 5 2" xfId="12378"/>
    <cellStyle name="Percent 3 2 2 3 5 2 2" xfId="12379"/>
    <cellStyle name="Percent 3 2 2 3 5 2 3" xfId="12380"/>
    <cellStyle name="Percent 3 2 2 3 5 3" xfId="12381"/>
    <cellStyle name="Percent 3 2 2 3 5 3 2" xfId="12382"/>
    <cellStyle name="Percent 3 2 2 3 5 4" xfId="12383"/>
    <cellStyle name="Percent 3 2 2 3 6" xfId="12384"/>
    <cellStyle name="Percent 3 2 2 3 6 2" xfId="12385"/>
    <cellStyle name="Percent 3 2 2 3 6 2 2" xfId="12386"/>
    <cellStyle name="Percent 3 2 2 3 6 2 3" xfId="12387"/>
    <cellStyle name="Percent 3 2 2 3 6 3" xfId="12388"/>
    <cellStyle name="Percent 3 2 2 3 6 3 2" xfId="12389"/>
    <cellStyle name="Percent 3 2 2 3 6 4" xfId="12390"/>
    <cellStyle name="Percent 3 2 2 3 7" xfId="12391"/>
    <cellStyle name="Percent 3 2 2 3 7 2" xfId="12392"/>
    <cellStyle name="Percent 3 2 2 3 7 3" xfId="12393"/>
    <cellStyle name="Percent 3 2 2 3 8" xfId="12394"/>
    <cellStyle name="Percent 3 2 2 3 8 2" xfId="12395"/>
    <cellStyle name="Percent 3 2 2 3 9" xfId="12396"/>
    <cellStyle name="Percent 3 2 2 4" xfId="12397"/>
    <cellStyle name="Percent 3 2 2 4 2" xfId="12398"/>
    <cellStyle name="Percent 3 2 2 4 2 2" xfId="12399"/>
    <cellStyle name="Percent 3 2 2 4 2 2 2" xfId="12400"/>
    <cellStyle name="Percent 3 2 2 4 2 2 2 2" xfId="12401"/>
    <cellStyle name="Percent 3 2 2 4 2 2 2 2 2" xfId="12402"/>
    <cellStyle name="Percent 3 2 2 4 2 2 2 2 3" xfId="12403"/>
    <cellStyle name="Percent 3 2 2 4 2 2 2 3" xfId="12404"/>
    <cellStyle name="Percent 3 2 2 4 2 2 2 3 2" xfId="12405"/>
    <cellStyle name="Percent 3 2 2 4 2 2 2 4" xfId="12406"/>
    <cellStyle name="Percent 3 2 2 4 2 2 3" xfId="12407"/>
    <cellStyle name="Percent 3 2 2 4 2 2 3 2" xfId="12408"/>
    <cellStyle name="Percent 3 2 2 4 2 2 3 3" xfId="12409"/>
    <cellStyle name="Percent 3 2 2 4 2 2 4" xfId="12410"/>
    <cellStyle name="Percent 3 2 2 4 2 2 4 2" xfId="12411"/>
    <cellStyle name="Percent 3 2 2 4 2 2 5" xfId="12412"/>
    <cellStyle name="Percent 3 2 2 4 2 3" xfId="12413"/>
    <cellStyle name="Percent 3 2 2 4 2 3 2" xfId="12414"/>
    <cellStyle name="Percent 3 2 2 4 2 3 2 2" xfId="12415"/>
    <cellStyle name="Percent 3 2 2 4 2 3 2 2 2" xfId="12416"/>
    <cellStyle name="Percent 3 2 2 4 2 3 2 2 3" xfId="12417"/>
    <cellStyle name="Percent 3 2 2 4 2 3 2 3" xfId="12418"/>
    <cellStyle name="Percent 3 2 2 4 2 3 2 3 2" xfId="12419"/>
    <cellStyle name="Percent 3 2 2 4 2 3 2 4" xfId="12420"/>
    <cellStyle name="Percent 3 2 2 4 2 3 3" xfId="12421"/>
    <cellStyle name="Percent 3 2 2 4 2 3 3 2" xfId="12422"/>
    <cellStyle name="Percent 3 2 2 4 2 3 3 3" xfId="12423"/>
    <cellStyle name="Percent 3 2 2 4 2 3 4" xfId="12424"/>
    <cellStyle name="Percent 3 2 2 4 2 3 4 2" xfId="12425"/>
    <cellStyle name="Percent 3 2 2 4 2 3 5" xfId="12426"/>
    <cellStyle name="Percent 3 2 2 4 2 4" xfId="12427"/>
    <cellStyle name="Percent 3 2 2 4 2 4 2" xfId="12428"/>
    <cellStyle name="Percent 3 2 2 4 2 4 2 2" xfId="12429"/>
    <cellStyle name="Percent 3 2 2 4 2 4 2 3" xfId="12430"/>
    <cellStyle name="Percent 3 2 2 4 2 4 3" xfId="12431"/>
    <cellStyle name="Percent 3 2 2 4 2 4 3 2" xfId="12432"/>
    <cellStyle name="Percent 3 2 2 4 2 4 4" xfId="12433"/>
    <cellStyle name="Percent 3 2 2 4 2 5" xfId="12434"/>
    <cellStyle name="Percent 3 2 2 4 2 5 2" xfId="12435"/>
    <cellStyle name="Percent 3 2 2 4 2 5 2 2" xfId="12436"/>
    <cellStyle name="Percent 3 2 2 4 2 5 2 3" xfId="12437"/>
    <cellStyle name="Percent 3 2 2 4 2 5 3" xfId="12438"/>
    <cellStyle name="Percent 3 2 2 4 2 5 3 2" xfId="12439"/>
    <cellStyle name="Percent 3 2 2 4 2 5 4" xfId="12440"/>
    <cellStyle name="Percent 3 2 2 4 2 6" xfId="12441"/>
    <cellStyle name="Percent 3 2 2 4 2 6 2" xfId="12442"/>
    <cellStyle name="Percent 3 2 2 4 2 6 3" xfId="12443"/>
    <cellStyle name="Percent 3 2 2 4 2 7" xfId="12444"/>
    <cellStyle name="Percent 3 2 2 4 2 7 2" xfId="12445"/>
    <cellStyle name="Percent 3 2 2 4 2 8" xfId="12446"/>
    <cellStyle name="Percent 3 2 2 4 3" xfId="12447"/>
    <cellStyle name="Percent 3 2 2 4 3 2" xfId="12448"/>
    <cellStyle name="Percent 3 2 2 4 3 2 2" xfId="12449"/>
    <cellStyle name="Percent 3 2 2 4 3 2 2 2" xfId="12450"/>
    <cellStyle name="Percent 3 2 2 4 3 2 2 3" xfId="12451"/>
    <cellStyle name="Percent 3 2 2 4 3 2 3" xfId="12452"/>
    <cellStyle name="Percent 3 2 2 4 3 2 3 2" xfId="12453"/>
    <cellStyle name="Percent 3 2 2 4 3 2 4" xfId="12454"/>
    <cellStyle name="Percent 3 2 2 4 3 3" xfId="12455"/>
    <cellStyle name="Percent 3 2 2 4 3 3 2" xfId="12456"/>
    <cellStyle name="Percent 3 2 2 4 3 3 3" xfId="12457"/>
    <cellStyle name="Percent 3 2 2 4 3 4" xfId="12458"/>
    <cellStyle name="Percent 3 2 2 4 3 4 2" xfId="12459"/>
    <cellStyle name="Percent 3 2 2 4 3 5" xfId="12460"/>
    <cellStyle name="Percent 3 2 2 4 4" xfId="12461"/>
    <cellStyle name="Percent 3 2 2 4 4 2" xfId="12462"/>
    <cellStyle name="Percent 3 2 2 4 4 2 2" xfId="12463"/>
    <cellStyle name="Percent 3 2 2 4 4 2 2 2" xfId="12464"/>
    <cellStyle name="Percent 3 2 2 4 4 2 2 3" xfId="12465"/>
    <cellStyle name="Percent 3 2 2 4 4 2 3" xfId="12466"/>
    <cellStyle name="Percent 3 2 2 4 4 2 3 2" xfId="12467"/>
    <cellStyle name="Percent 3 2 2 4 4 2 4" xfId="12468"/>
    <cellStyle name="Percent 3 2 2 4 4 3" xfId="12469"/>
    <cellStyle name="Percent 3 2 2 4 4 3 2" xfId="12470"/>
    <cellStyle name="Percent 3 2 2 4 4 3 3" xfId="12471"/>
    <cellStyle name="Percent 3 2 2 4 4 4" xfId="12472"/>
    <cellStyle name="Percent 3 2 2 4 4 4 2" xfId="12473"/>
    <cellStyle name="Percent 3 2 2 4 4 5" xfId="12474"/>
    <cellStyle name="Percent 3 2 2 4 5" xfId="12475"/>
    <cellStyle name="Percent 3 2 2 4 5 2" xfId="12476"/>
    <cellStyle name="Percent 3 2 2 4 5 2 2" xfId="12477"/>
    <cellStyle name="Percent 3 2 2 4 5 2 3" xfId="12478"/>
    <cellStyle name="Percent 3 2 2 4 5 3" xfId="12479"/>
    <cellStyle name="Percent 3 2 2 4 5 3 2" xfId="12480"/>
    <cellStyle name="Percent 3 2 2 4 5 4" xfId="12481"/>
    <cellStyle name="Percent 3 2 2 4 6" xfId="12482"/>
    <cellStyle name="Percent 3 2 2 4 6 2" xfId="12483"/>
    <cellStyle name="Percent 3 2 2 4 6 2 2" xfId="12484"/>
    <cellStyle name="Percent 3 2 2 4 6 2 3" xfId="12485"/>
    <cellStyle name="Percent 3 2 2 4 6 3" xfId="12486"/>
    <cellStyle name="Percent 3 2 2 4 6 3 2" xfId="12487"/>
    <cellStyle name="Percent 3 2 2 4 6 4" xfId="12488"/>
    <cellStyle name="Percent 3 2 2 4 7" xfId="12489"/>
    <cellStyle name="Percent 3 2 2 4 7 2" xfId="12490"/>
    <cellStyle name="Percent 3 2 2 4 7 3" xfId="12491"/>
    <cellStyle name="Percent 3 2 2 4 8" xfId="12492"/>
    <cellStyle name="Percent 3 2 2 4 8 2" xfId="12493"/>
    <cellStyle name="Percent 3 2 2 4 9" xfId="12494"/>
    <cellStyle name="Percent 3 2 2 5" xfId="12495"/>
    <cellStyle name="Percent 3 2 2 5 2" xfId="12496"/>
    <cellStyle name="Percent 3 2 2 5 2 2" xfId="12497"/>
    <cellStyle name="Percent 3 2 2 5 2 2 2" xfId="12498"/>
    <cellStyle name="Percent 3 2 2 5 2 2 2 2" xfId="12499"/>
    <cellStyle name="Percent 3 2 2 5 2 2 2 3" xfId="12500"/>
    <cellStyle name="Percent 3 2 2 5 2 2 3" xfId="12501"/>
    <cellStyle name="Percent 3 2 2 5 2 2 3 2" xfId="12502"/>
    <cellStyle name="Percent 3 2 2 5 2 2 4" xfId="12503"/>
    <cellStyle name="Percent 3 2 2 5 2 3" xfId="12504"/>
    <cellStyle name="Percent 3 2 2 5 2 3 2" xfId="12505"/>
    <cellStyle name="Percent 3 2 2 5 2 3 3" xfId="12506"/>
    <cellStyle name="Percent 3 2 2 5 2 4" xfId="12507"/>
    <cellStyle name="Percent 3 2 2 5 2 4 2" xfId="12508"/>
    <cellStyle name="Percent 3 2 2 5 2 5" xfId="12509"/>
    <cellStyle name="Percent 3 2 2 5 3" xfId="12510"/>
    <cellStyle name="Percent 3 2 2 5 3 2" xfId="12511"/>
    <cellStyle name="Percent 3 2 2 5 3 2 2" xfId="12512"/>
    <cellStyle name="Percent 3 2 2 5 3 2 2 2" xfId="12513"/>
    <cellStyle name="Percent 3 2 2 5 3 2 2 3" xfId="12514"/>
    <cellStyle name="Percent 3 2 2 5 3 2 3" xfId="12515"/>
    <cellStyle name="Percent 3 2 2 5 3 2 3 2" xfId="12516"/>
    <cellStyle name="Percent 3 2 2 5 3 2 4" xfId="12517"/>
    <cellStyle name="Percent 3 2 2 5 3 3" xfId="12518"/>
    <cellStyle name="Percent 3 2 2 5 3 3 2" xfId="12519"/>
    <cellStyle name="Percent 3 2 2 5 3 3 3" xfId="12520"/>
    <cellStyle name="Percent 3 2 2 5 3 4" xfId="12521"/>
    <cellStyle name="Percent 3 2 2 5 3 4 2" xfId="12522"/>
    <cellStyle name="Percent 3 2 2 5 3 5" xfId="12523"/>
    <cellStyle name="Percent 3 2 2 5 4" xfId="12524"/>
    <cellStyle name="Percent 3 2 2 5 4 2" xfId="12525"/>
    <cellStyle name="Percent 3 2 2 5 4 2 2" xfId="12526"/>
    <cellStyle name="Percent 3 2 2 5 4 2 3" xfId="12527"/>
    <cellStyle name="Percent 3 2 2 5 4 3" xfId="12528"/>
    <cellStyle name="Percent 3 2 2 5 4 3 2" xfId="12529"/>
    <cellStyle name="Percent 3 2 2 5 4 4" xfId="12530"/>
    <cellStyle name="Percent 3 2 2 5 5" xfId="12531"/>
    <cellStyle name="Percent 3 2 2 5 5 2" xfId="12532"/>
    <cellStyle name="Percent 3 2 2 5 5 2 2" xfId="12533"/>
    <cellStyle name="Percent 3 2 2 5 5 2 3" xfId="12534"/>
    <cellStyle name="Percent 3 2 2 5 5 3" xfId="12535"/>
    <cellStyle name="Percent 3 2 2 5 5 3 2" xfId="12536"/>
    <cellStyle name="Percent 3 2 2 5 5 4" xfId="12537"/>
    <cellStyle name="Percent 3 2 2 5 6" xfId="12538"/>
    <cellStyle name="Percent 3 2 2 5 6 2" xfId="12539"/>
    <cellStyle name="Percent 3 2 2 5 6 3" xfId="12540"/>
    <cellStyle name="Percent 3 2 2 5 7" xfId="12541"/>
    <cellStyle name="Percent 3 2 2 5 7 2" xfId="12542"/>
    <cellStyle name="Percent 3 2 2 5 8" xfId="12543"/>
    <cellStyle name="Percent 3 2 2 6" xfId="12544"/>
    <cellStyle name="Percent 3 2 2 6 2" xfId="12545"/>
    <cellStyle name="Percent 3 2 2 6 2 2" xfId="12546"/>
    <cellStyle name="Percent 3 2 2 6 2 2 2" xfId="12547"/>
    <cellStyle name="Percent 3 2 2 6 2 2 3" xfId="12548"/>
    <cellStyle name="Percent 3 2 2 6 2 3" xfId="12549"/>
    <cellStyle name="Percent 3 2 2 6 2 3 2" xfId="12550"/>
    <cellStyle name="Percent 3 2 2 6 2 4" xfId="12551"/>
    <cellStyle name="Percent 3 2 2 6 3" xfId="12552"/>
    <cellStyle name="Percent 3 2 2 6 3 2" xfId="12553"/>
    <cellStyle name="Percent 3 2 2 6 3 3" xfId="12554"/>
    <cellStyle name="Percent 3 2 2 6 4" xfId="12555"/>
    <cellStyle name="Percent 3 2 2 6 4 2" xfId="12556"/>
    <cellStyle name="Percent 3 2 2 6 5" xfId="12557"/>
    <cellStyle name="Percent 3 2 2 7" xfId="12558"/>
    <cellStyle name="Percent 3 2 2 7 2" xfId="12559"/>
    <cellStyle name="Percent 3 2 2 7 2 2" xfId="12560"/>
    <cellStyle name="Percent 3 2 2 7 2 2 2" xfId="12561"/>
    <cellStyle name="Percent 3 2 2 7 2 2 3" xfId="12562"/>
    <cellStyle name="Percent 3 2 2 7 2 3" xfId="12563"/>
    <cellStyle name="Percent 3 2 2 7 2 3 2" xfId="12564"/>
    <cellStyle name="Percent 3 2 2 7 2 4" xfId="12565"/>
    <cellStyle name="Percent 3 2 2 7 3" xfId="12566"/>
    <cellStyle name="Percent 3 2 2 7 3 2" xfId="12567"/>
    <cellStyle name="Percent 3 2 2 7 3 3" xfId="12568"/>
    <cellStyle name="Percent 3 2 2 7 4" xfId="12569"/>
    <cellStyle name="Percent 3 2 2 7 4 2" xfId="12570"/>
    <cellStyle name="Percent 3 2 2 7 5" xfId="12571"/>
    <cellStyle name="Percent 3 2 2 8" xfId="12572"/>
    <cellStyle name="Percent 3 2 2 8 2" xfId="12573"/>
    <cellStyle name="Percent 3 2 2 8 2 2" xfId="12574"/>
    <cellStyle name="Percent 3 2 2 8 2 3" xfId="12575"/>
    <cellStyle name="Percent 3 2 2 8 3" xfId="12576"/>
    <cellStyle name="Percent 3 2 2 8 3 2" xfId="12577"/>
    <cellStyle name="Percent 3 2 2 8 4" xfId="12578"/>
    <cellStyle name="Percent 3 2 2 9" xfId="12579"/>
    <cellStyle name="Percent 3 2 2 9 2" xfId="12580"/>
    <cellStyle name="Percent 3 2 2 9 2 2" xfId="12581"/>
    <cellStyle name="Percent 3 2 2 9 2 3" xfId="12582"/>
    <cellStyle name="Percent 3 2 2 9 3" xfId="12583"/>
    <cellStyle name="Percent 3 2 2 9 3 2" xfId="12584"/>
    <cellStyle name="Percent 3 2 2 9 4" xfId="12585"/>
    <cellStyle name="Percent 3 2 3" xfId="12586"/>
    <cellStyle name="Percent 3 2 3 10" xfId="12587"/>
    <cellStyle name="Percent 3 2 3 10 2" xfId="12588"/>
    <cellStyle name="Percent 3 2 3 11" xfId="12589"/>
    <cellStyle name="Percent 3 2 3 2" xfId="12590"/>
    <cellStyle name="Percent 3 2 3 2 2" xfId="12591"/>
    <cellStyle name="Percent 3 2 3 2 2 2" xfId="12592"/>
    <cellStyle name="Percent 3 2 3 2 2 2 2" xfId="12593"/>
    <cellStyle name="Percent 3 2 3 2 2 2 2 2" xfId="12594"/>
    <cellStyle name="Percent 3 2 3 2 2 2 2 2 2" xfId="12595"/>
    <cellStyle name="Percent 3 2 3 2 2 2 2 2 3" xfId="12596"/>
    <cellStyle name="Percent 3 2 3 2 2 2 2 3" xfId="12597"/>
    <cellStyle name="Percent 3 2 3 2 2 2 2 3 2" xfId="12598"/>
    <cellStyle name="Percent 3 2 3 2 2 2 2 4" xfId="12599"/>
    <cellStyle name="Percent 3 2 3 2 2 2 3" xfId="12600"/>
    <cellStyle name="Percent 3 2 3 2 2 2 3 2" xfId="12601"/>
    <cellStyle name="Percent 3 2 3 2 2 2 3 3" xfId="12602"/>
    <cellStyle name="Percent 3 2 3 2 2 2 4" xfId="12603"/>
    <cellStyle name="Percent 3 2 3 2 2 2 4 2" xfId="12604"/>
    <cellStyle name="Percent 3 2 3 2 2 2 5" xfId="12605"/>
    <cellStyle name="Percent 3 2 3 2 2 3" xfId="12606"/>
    <cellStyle name="Percent 3 2 3 2 2 3 2" xfId="12607"/>
    <cellStyle name="Percent 3 2 3 2 2 3 2 2" xfId="12608"/>
    <cellStyle name="Percent 3 2 3 2 2 3 2 2 2" xfId="12609"/>
    <cellStyle name="Percent 3 2 3 2 2 3 2 2 3" xfId="12610"/>
    <cellStyle name="Percent 3 2 3 2 2 3 2 3" xfId="12611"/>
    <cellStyle name="Percent 3 2 3 2 2 3 2 3 2" xfId="12612"/>
    <cellStyle name="Percent 3 2 3 2 2 3 2 4" xfId="12613"/>
    <cellStyle name="Percent 3 2 3 2 2 3 3" xfId="12614"/>
    <cellStyle name="Percent 3 2 3 2 2 3 3 2" xfId="12615"/>
    <cellStyle name="Percent 3 2 3 2 2 3 3 3" xfId="12616"/>
    <cellStyle name="Percent 3 2 3 2 2 3 4" xfId="12617"/>
    <cellStyle name="Percent 3 2 3 2 2 3 4 2" xfId="12618"/>
    <cellStyle name="Percent 3 2 3 2 2 3 5" xfId="12619"/>
    <cellStyle name="Percent 3 2 3 2 2 4" xfId="12620"/>
    <cellStyle name="Percent 3 2 3 2 2 4 2" xfId="12621"/>
    <cellStyle name="Percent 3 2 3 2 2 4 2 2" xfId="12622"/>
    <cellStyle name="Percent 3 2 3 2 2 4 2 3" xfId="12623"/>
    <cellStyle name="Percent 3 2 3 2 2 4 3" xfId="12624"/>
    <cellStyle name="Percent 3 2 3 2 2 4 3 2" xfId="12625"/>
    <cellStyle name="Percent 3 2 3 2 2 4 4" xfId="12626"/>
    <cellStyle name="Percent 3 2 3 2 2 5" xfId="12627"/>
    <cellStyle name="Percent 3 2 3 2 2 5 2" xfId="12628"/>
    <cellStyle name="Percent 3 2 3 2 2 5 2 2" xfId="12629"/>
    <cellStyle name="Percent 3 2 3 2 2 5 2 3" xfId="12630"/>
    <cellStyle name="Percent 3 2 3 2 2 5 3" xfId="12631"/>
    <cellStyle name="Percent 3 2 3 2 2 5 3 2" xfId="12632"/>
    <cellStyle name="Percent 3 2 3 2 2 5 4" xfId="12633"/>
    <cellStyle name="Percent 3 2 3 2 2 6" xfId="12634"/>
    <cellStyle name="Percent 3 2 3 2 2 6 2" xfId="12635"/>
    <cellStyle name="Percent 3 2 3 2 2 6 3" xfId="12636"/>
    <cellStyle name="Percent 3 2 3 2 2 7" xfId="12637"/>
    <cellStyle name="Percent 3 2 3 2 2 7 2" xfId="12638"/>
    <cellStyle name="Percent 3 2 3 2 2 8" xfId="12639"/>
    <cellStyle name="Percent 3 2 3 2 3" xfId="12640"/>
    <cellStyle name="Percent 3 2 3 2 3 2" xfId="12641"/>
    <cellStyle name="Percent 3 2 3 2 3 2 2" xfId="12642"/>
    <cellStyle name="Percent 3 2 3 2 3 2 2 2" xfId="12643"/>
    <cellStyle name="Percent 3 2 3 2 3 2 2 3" xfId="12644"/>
    <cellStyle name="Percent 3 2 3 2 3 2 3" xfId="12645"/>
    <cellStyle name="Percent 3 2 3 2 3 2 3 2" xfId="12646"/>
    <cellStyle name="Percent 3 2 3 2 3 2 4" xfId="12647"/>
    <cellStyle name="Percent 3 2 3 2 3 3" xfId="12648"/>
    <cellStyle name="Percent 3 2 3 2 3 3 2" xfId="12649"/>
    <cellStyle name="Percent 3 2 3 2 3 3 3" xfId="12650"/>
    <cellStyle name="Percent 3 2 3 2 3 4" xfId="12651"/>
    <cellStyle name="Percent 3 2 3 2 3 4 2" xfId="12652"/>
    <cellStyle name="Percent 3 2 3 2 3 5" xfId="12653"/>
    <cellStyle name="Percent 3 2 3 2 4" xfId="12654"/>
    <cellStyle name="Percent 3 2 3 2 4 2" xfId="12655"/>
    <cellStyle name="Percent 3 2 3 2 4 2 2" xfId="12656"/>
    <cellStyle name="Percent 3 2 3 2 4 2 2 2" xfId="12657"/>
    <cellStyle name="Percent 3 2 3 2 4 2 2 3" xfId="12658"/>
    <cellStyle name="Percent 3 2 3 2 4 2 3" xfId="12659"/>
    <cellStyle name="Percent 3 2 3 2 4 2 3 2" xfId="12660"/>
    <cellStyle name="Percent 3 2 3 2 4 2 4" xfId="12661"/>
    <cellStyle name="Percent 3 2 3 2 4 3" xfId="12662"/>
    <cellStyle name="Percent 3 2 3 2 4 3 2" xfId="12663"/>
    <cellStyle name="Percent 3 2 3 2 4 3 3" xfId="12664"/>
    <cellStyle name="Percent 3 2 3 2 4 4" xfId="12665"/>
    <cellStyle name="Percent 3 2 3 2 4 4 2" xfId="12666"/>
    <cellStyle name="Percent 3 2 3 2 4 5" xfId="12667"/>
    <cellStyle name="Percent 3 2 3 2 5" xfId="12668"/>
    <cellStyle name="Percent 3 2 3 2 5 2" xfId="12669"/>
    <cellStyle name="Percent 3 2 3 2 5 2 2" xfId="12670"/>
    <cellStyle name="Percent 3 2 3 2 5 2 3" xfId="12671"/>
    <cellStyle name="Percent 3 2 3 2 5 3" xfId="12672"/>
    <cellStyle name="Percent 3 2 3 2 5 3 2" xfId="12673"/>
    <cellStyle name="Percent 3 2 3 2 5 4" xfId="12674"/>
    <cellStyle name="Percent 3 2 3 2 6" xfId="12675"/>
    <cellStyle name="Percent 3 2 3 2 6 2" xfId="12676"/>
    <cellStyle name="Percent 3 2 3 2 6 2 2" xfId="12677"/>
    <cellStyle name="Percent 3 2 3 2 6 2 3" xfId="12678"/>
    <cellStyle name="Percent 3 2 3 2 6 3" xfId="12679"/>
    <cellStyle name="Percent 3 2 3 2 6 3 2" xfId="12680"/>
    <cellStyle name="Percent 3 2 3 2 6 4" xfId="12681"/>
    <cellStyle name="Percent 3 2 3 2 7" xfId="12682"/>
    <cellStyle name="Percent 3 2 3 2 7 2" xfId="12683"/>
    <cellStyle name="Percent 3 2 3 2 7 3" xfId="12684"/>
    <cellStyle name="Percent 3 2 3 2 8" xfId="12685"/>
    <cellStyle name="Percent 3 2 3 2 8 2" xfId="12686"/>
    <cellStyle name="Percent 3 2 3 2 9" xfId="12687"/>
    <cellStyle name="Percent 3 2 3 3" xfId="12688"/>
    <cellStyle name="Percent 3 2 3 3 2" xfId="12689"/>
    <cellStyle name="Percent 3 2 3 3 2 2" xfId="12690"/>
    <cellStyle name="Percent 3 2 3 3 2 2 2" xfId="12691"/>
    <cellStyle name="Percent 3 2 3 3 2 2 2 2" xfId="12692"/>
    <cellStyle name="Percent 3 2 3 3 2 2 2 2 2" xfId="12693"/>
    <cellStyle name="Percent 3 2 3 3 2 2 2 2 3" xfId="12694"/>
    <cellStyle name="Percent 3 2 3 3 2 2 2 3" xfId="12695"/>
    <cellStyle name="Percent 3 2 3 3 2 2 2 3 2" xfId="12696"/>
    <cellStyle name="Percent 3 2 3 3 2 2 2 4" xfId="12697"/>
    <cellStyle name="Percent 3 2 3 3 2 2 3" xfId="12698"/>
    <cellStyle name="Percent 3 2 3 3 2 2 3 2" xfId="12699"/>
    <cellStyle name="Percent 3 2 3 3 2 2 3 3" xfId="12700"/>
    <cellStyle name="Percent 3 2 3 3 2 2 4" xfId="12701"/>
    <cellStyle name="Percent 3 2 3 3 2 2 4 2" xfId="12702"/>
    <cellStyle name="Percent 3 2 3 3 2 2 5" xfId="12703"/>
    <cellStyle name="Percent 3 2 3 3 2 3" xfId="12704"/>
    <cellStyle name="Percent 3 2 3 3 2 3 2" xfId="12705"/>
    <cellStyle name="Percent 3 2 3 3 2 3 2 2" xfId="12706"/>
    <cellStyle name="Percent 3 2 3 3 2 3 2 2 2" xfId="12707"/>
    <cellStyle name="Percent 3 2 3 3 2 3 2 2 3" xfId="12708"/>
    <cellStyle name="Percent 3 2 3 3 2 3 2 3" xfId="12709"/>
    <cellStyle name="Percent 3 2 3 3 2 3 2 3 2" xfId="12710"/>
    <cellStyle name="Percent 3 2 3 3 2 3 2 4" xfId="12711"/>
    <cellStyle name="Percent 3 2 3 3 2 3 3" xfId="12712"/>
    <cellStyle name="Percent 3 2 3 3 2 3 3 2" xfId="12713"/>
    <cellStyle name="Percent 3 2 3 3 2 3 3 3" xfId="12714"/>
    <cellStyle name="Percent 3 2 3 3 2 3 4" xfId="12715"/>
    <cellStyle name="Percent 3 2 3 3 2 3 4 2" xfId="12716"/>
    <cellStyle name="Percent 3 2 3 3 2 3 5" xfId="12717"/>
    <cellStyle name="Percent 3 2 3 3 2 4" xfId="12718"/>
    <cellStyle name="Percent 3 2 3 3 2 4 2" xfId="12719"/>
    <cellStyle name="Percent 3 2 3 3 2 4 2 2" xfId="12720"/>
    <cellStyle name="Percent 3 2 3 3 2 4 2 3" xfId="12721"/>
    <cellStyle name="Percent 3 2 3 3 2 4 3" xfId="12722"/>
    <cellStyle name="Percent 3 2 3 3 2 4 3 2" xfId="12723"/>
    <cellStyle name="Percent 3 2 3 3 2 4 4" xfId="12724"/>
    <cellStyle name="Percent 3 2 3 3 2 5" xfId="12725"/>
    <cellStyle name="Percent 3 2 3 3 2 5 2" xfId="12726"/>
    <cellStyle name="Percent 3 2 3 3 2 5 2 2" xfId="12727"/>
    <cellStyle name="Percent 3 2 3 3 2 5 2 3" xfId="12728"/>
    <cellStyle name="Percent 3 2 3 3 2 5 3" xfId="12729"/>
    <cellStyle name="Percent 3 2 3 3 2 5 3 2" xfId="12730"/>
    <cellStyle name="Percent 3 2 3 3 2 5 4" xfId="12731"/>
    <cellStyle name="Percent 3 2 3 3 2 6" xfId="12732"/>
    <cellStyle name="Percent 3 2 3 3 2 6 2" xfId="12733"/>
    <cellStyle name="Percent 3 2 3 3 2 6 3" xfId="12734"/>
    <cellStyle name="Percent 3 2 3 3 2 7" xfId="12735"/>
    <cellStyle name="Percent 3 2 3 3 2 7 2" xfId="12736"/>
    <cellStyle name="Percent 3 2 3 3 2 8" xfId="12737"/>
    <cellStyle name="Percent 3 2 3 3 3" xfId="12738"/>
    <cellStyle name="Percent 3 2 3 3 3 2" xfId="12739"/>
    <cellStyle name="Percent 3 2 3 3 3 2 2" xfId="12740"/>
    <cellStyle name="Percent 3 2 3 3 3 2 2 2" xfId="12741"/>
    <cellStyle name="Percent 3 2 3 3 3 2 2 3" xfId="12742"/>
    <cellStyle name="Percent 3 2 3 3 3 2 3" xfId="12743"/>
    <cellStyle name="Percent 3 2 3 3 3 2 3 2" xfId="12744"/>
    <cellStyle name="Percent 3 2 3 3 3 2 4" xfId="12745"/>
    <cellStyle name="Percent 3 2 3 3 3 3" xfId="12746"/>
    <cellStyle name="Percent 3 2 3 3 3 3 2" xfId="12747"/>
    <cellStyle name="Percent 3 2 3 3 3 3 3" xfId="12748"/>
    <cellStyle name="Percent 3 2 3 3 3 4" xfId="12749"/>
    <cellStyle name="Percent 3 2 3 3 3 4 2" xfId="12750"/>
    <cellStyle name="Percent 3 2 3 3 3 5" xfId="12751"/>
    <cellStyle name="Percent 3 2 3 3 4" xfId="12752"/>
    <cellStyle name="Percent 3 2 3 3 4 2" xfId="12753"/>
    <cellStyle name="Percent 3 2 3 3 4 2 2" xfId="12754"/>
    <cellStyle name="Percent 3 2 3 3 4 2 2 2" xfId="12755"/>
    <cellStyle name="Percent 3 2 3 3 4 2 2 3" xfId="12756"/>
    <cellStyle name="Percent 3 2 3 3 4 2 3" xfId="12757"/>
    <cellStyle name="Percent 3 2 3 3 4 2 3 2" xfId="12758"/>
    <cellStyle name="Percent 3 2 3 3 4 2 4" xfId="12759"/>
    <cellStyle name="Percent 3 2 3 3 4 3" xfId="12760"/>
    <cellStyle name="Percent 3 2 3 3 4 3 2" xfId="12761"/>
    <cellStyle name="Percent 3 2 3 3 4 3 3" xfId="12762"/>
    <cellStyle name="Percent 3 2 3 3 4 4" xfId="12763"/>
    <cellStyle name="Percent 3 2 3 3 4 4 2" xfId="12764"/>
    <cellStyle name="Percent 3 2 3 3 4 5" xfId="12765"/>
    <cellStyle name="Percent 3 2 3 3 5" xfId="12766"/>
    <cellStyle name="Percent 3 2 3 3 5 2" xfId="12767"/>
    <cellStyle name="Percent 3 2 3 3 5 2 2" xfId="12768"/>
    <cellStyle name="Percent 3 2 3 3 5 2 3" xfId="12769"/>
    <cellStyle name="Percent 3 2 3 3 5 3" xfId="12770"/>
    <cellStyle name="Percent 3 2 3 3 5 3 2" xfId="12771"/>
    <cellStyle name="Percent 3 2 3 3 5 4" xfId="12772"/>
    <cellStyle name="Percent 3 2 3 3 6" xfId="12773"/>
    <cellStyle name="Percent 3 2 3 3 6 2" xfId="12774"/>
    <cellStyle name="Percent 3 2 3 3 6 2 2" xfId="12775"/>
    <cellStyle name="Percent 3 2 3 3 6 2 3" xfId="12776"/>
    <cellStyle name="Percent 3 2 3 3 6 3" xfId="12777"/>
    <cellStyle name="Percent 3 2 3 3 6 3 2" xfId="12778"/>
    <cellStyle name="Percent 3 2 3 3 6 4" xfId="12779"/>
    <cellStyle name="Percent 3 2 3 3 7" xfId="12780"/>
    <cellStyle name="Percent 3 2 3 3 7 2" xfId="12781"/>
    <cellStyle name="Percent 3 2 3 3 7 3" xfId="12782"/>
    <cellStyle name="Percent 3 2 3 3 8" xfId="12783"/>
    <cellStyle name="Percent 3 2 3 3 8 2" xfId="12784"/>
    <cellStyle name="Percent 3 2 3 3 9" xfId="12785"/>
    <cellStyle name="Percent 3 2 3 4" xfId="12786"/>
    <cellStyle name="Percent 3 2 3 4 2" xfId="12787"/>
    <cellStyle name="Percent 3 2 3 4 2 2" xfId="12788"/>
    <cellStyle name="Percent 3 2 3 4 2 2 2" xfId="12789"/>
    <cellStyle name="Percent 3 2 3 4 2 2 2 2" xfId="12790"/>
    <cellStyle name="Percent 3 2 3 4 2 2 2 3" xfId="12791"/>
    <cellStyle name="Percent 3 2 3 4 2 2 3" xfId="12792"/>
    <cellStyle name="Percent 3 2 3 4 2 2 3 2" xfId="12793"/>
    <cellStyle name="Percent 3 2 3 4 2 2 4" xfId="12794"/>
    <cellStyle name="Percent 3 2 3 4 2 3" xfId="12795"/>
    <cellStyle name="Percent 3 2 3 4 2 3 2" xfId="12796"/>
    <cellStyle name="Percent 3 2 3 4 2 3 3" xfId="12797"/>
    <cellStyle name="Percent 3 2 3 4 2 4" xfId="12798"/>
    <cellStyle name="Percent 3 2 3 4 2 4 2" xfId="12799"/>
    <cellStyle name="Percent 3 2 3 4 2 5" xfId="12800"/>
    <cellStyle name="Percent 3 2 3 4 3" xfId="12801"/>
    <cellStyle name="Percent 3 2 3 4 3 2" xfId="12802"/>
    <cellStyle name="Percent 3 2 3 4 3 2 2" xfId="12803"/>
    <cellStyle name="Percent 3 2 3 4 3 2 2 2" xfId="12804"/>
    <cellStyle name="Percent 3 2 3 4 3 2 2 3" xfId="12805"/>
    <cellStyle name="Percent 3 2 3 4 3 2 3" xfId="12806"/>
    <cellStyle name="Percent 3 2 3 4 3 2 3 2" xfId="12807"/>
    <cellStyle name="Percent 3 2 3 4 3 2 4" xfId="12808"/>
    <cellStyle name="Percent 3 2 3 4 3 3" xfId="12809"/>
    <cellStyle name="Percent 3 2 3 4 3 3 2" xfId="12810"/>
    <cellStyle name="Percent 3 2 3 4 3 3 3" xfId="12811"/>
    <cellStyle name="Percent 3 2 3 4 3 4" xfId="12812"/>
    <cellStyle name="Percent 3 2 3 4 3 4 2" xfId="12813"/>
    <cellStyle name="Percent 3 2 3 4 3 5" xfId="12814"/>
    <cellStyle name="Percent 3 2 3 4 4" xfId="12815"/>
    <cellStyle name="Percent 3 2 3 4 4 2" xfId="12816"/>
    <cellStyle name="Percent 3 2 3 4 4 2 2" xfId="12817"/>
    <cellStyle name="Percent 3 2 3 4 4 2 3" xfId="12818"/>
    <cellStyle name="Percent 3 2 3 4 4 3" xfId="12819"/>
    <cellStyle name="Percent 3 2 3 4 4 3 2" xfId="12820"/>
    <cellStyle name="Percent 3 2 3 4 4 4" xfId="12821"/>
    <cellStyle name="Percent 3 2 3 4 5" xfId="12822"/>
    <cellStyle name="Percent 3 2 3 4 5 2" xfId="12823"/>
    <cellStyle name="Percent 3 2 3 4 5 2 2" xfId="12824"/>
    <cellStyle name="Percent 3 2 3 4 5 2 3" xfId="12825"/>
    <cellStyle name="Percent 3 2 3 4 5 3" xfId="12826"/>
    <cellStyle name="Percent 3 2 3 4 5 3 2" xfId="12827"/>
    <cellStyle name="Percent 3 2 3 4 5 4" xfId="12828"/>
    <cellStyle name="Percent 3 2 3 4 6" xfId="12829"/>
    <cellStyle name="Percent 3 2 3 4 6 2" xfId="12830"/>
    <cellStyle name="Percent 3 2 3 4 6 3" xfId="12831"/>
    <cellStyle name="Percent 3 2 3 4 7" xfId="12832"/>
    <cellStyle name="Percent 3 2 3 4 7 2" xfId="12833"/>
    <cellStyle name="Percent 3 2 3 4 8" xfId="12834"/>
    <cellStyle name="Percent 3 2 3 5" xfId="12835"/>
    <cellStyle name="Percent 3 2 3 5 2" xfId="12836"/>
    <cellStyle name="Percent 3 2 3 5 2 2" xfId="12837"/>
    <cellStyle name="Percent 3 2 3 5 2 2 2" xfId="12838"/>
    <cellStyle name="Percent 3 2 3 5 2 2 3" xfId="12839"/>
    <cellStyle name="Percent 3 2 3 5 2 3" xfId="12840"/>
    <cellStyle name="Percent 3 2 3 5 2 3 2" xfId="12841"/>
    <cellStyle name="Percent 3 2 3 5 2 4" xfId="12842"/>
    <cellStyle name="Percent 3 2 3 5 3" xfId="12843"/>
    <cellStyle name="Percent 3 2 3 5 3 2" xfId="12844"/>
    <cellStyle name="Percent 3 2 3 5 3 3" xfId="12845"/>
    <cellStyle name="Percent 3 2 3 5 4" xfId="12846"/>
    <cellStyle name="Percent 3 2 3 5 4 2" xfId="12847"/>
    <cellStyle name="Percent 3 2 3 5 5" xfId="12848"/>
    <cellStyle name="Percent 3 2 3 6" xfId="12849"/>
    <cellStyle name="Percent 3 2 3 6 2" xfId="12850"/>
    <cellStyle name="Percent 3 2 3 6 2 2" xfId="12851"/>
    <cellStyle name="Percent 3 2 3 6 2 2 2" xfId="12852"/>
    <cellStyle name="Percent 3 2 3 6 2 2 3" xfId="12853"/>
    <cellStyle name="Percent 3 2 3 6 2 3" xfId="12854"/>
    <cellStyle name="Percent 3 2 3 6 2 3 2" xfId="12855"/>
    <cellStyle name="Percent 3 2 3 6 2 4" xfId="12856"/>
    <cellStyle name="Percent 3 2 3 6 3" xfId="12857"/>
    <cellStyle name="Percent 3 2 3 6 3 2" xfId="12858"/>
    <cellStyle name="Percent 3 2 3 6 3 3" xfId="12859"/>
    <cellStyle name="Percent 3 2 3 6 4" xfId="12860"/>
    <cellStyle name="Percent 3 2 3 6 4 2" xfId="12861"/>
    <cellStyle name="Percent 3 2 3 6 5" xfId="12862"/>
    <cellStyle name="Percent 3 2 3 7" xfId="12863"/>
    <cellStyle name="Percent 3 2 3 7 2" xfId="12864"/>
    <cellStyle name="Percent 3 2 3 7 2 2" xfId="12865"/>
    <cellStyle name="Percent 3 2 3 7 2 3" xfId="12866"/>
    <cellStyle name="Percent 3 2 3 7 3" xfId="12867"/>
    <cellStyle name="Percent 3 2 3 7 3 2" xfId="12868"/>
    <cellStyle name="Percent 3 2 3 7 4" xfId="12869"/>
    <cellStyle name="Percent 3 2 3 8" xfId="12870"/>
    <cellStyle name="Percent 3 2 3 8 2" xfId="12871"/>
    <cellStyle name="Percent 3 2 3 8 2 2" xfId="12872"/>
    <cellStyle name="Percent 3 2 3 8 2 3" xfId="12873"/>
    <cellStyle name="Percent 3 2 3 8 3" xfId="12874"/>
    <cellStyle name="Percent 3 2 3 8 3 2" xfId="12875"/>
    <cellStyle name="Percent 3 2 3 8 4" xfId="12876"/>
    <cellStyle name="Percent 3 2 3 9" xfId="12877"/>
    <cellStyle name="Percent 3 2 3 9 2" xfId="12878"/>
    <cellStyle name="Percent 3 2 3 9 3" xfId="12879"/>
    <cellStyle name="Percent 3 2 4" xfId="12880"/>
    <cellStyle name="Percent 3 2 4 10" xfId="12881"/>
    <cellStyle name="Percent 3 2 4 2" xfId="12882"/>
    <cellStyle name="Percent 3 2 4 2 2" xfId="12883"/>
    <cellStyle name="Percent 3 2 4 2 2 2" xfId="12884"/>
    <cellStyle name="Percent 3 2 4 2 2 2 2" xfId="12885"/>
    <cellStyle name="Percent 3 2 4 2 2 2 2 2" xfId="12886"/>
    <cellStyle name="Percent 3 2 4 2 2 2 2 2 2" xfId="12887"/>
    <cellStyle name="Percent 3 2 4 2 2 2 2 2 3" xfId="12888"/>
    <cellStyle name="Percent 3 2 4 2 2 2 2 3" xfId="12889"/>
    <cellStyle name="Percent 3 2 4 2 2 2 2 3 2" xfId="12890"/>
    <cellStyle name="Percent 3 2 4 2 2 2 2 4" xfId="12891"/>
    <cellStyle name="Percent 3 2 4 2 2 2 3" xfId="12892"/>
    <cellStyle name="Percent 3 2 4 2 2 2 3 2" xfId="12893"/>
    <cellStyle name="Percent 3 2 4 2 2 2 3 3" xfId="12894"/>
    <cellStyle name="Percent 3 2 4 2 2 2 4" xfId="12895"/>
    <cellStyle name="Percent 3 2 4 2 2 2 4 2" xfId="12896"/>
    <cellStyle name="Percent 3 2 4 2 2 2 5" xfId="12897"/>
    <cellStyle name="Percent 3 2 4 2 2 3" xfId="12898"/>
    <cellStyle name="Percent 3 2 4 2 2 3 2" xfId="12899"/>
    <cellStyle name="Percent 3 2 4 2 2 3 2 2" xfId="12900"/>
    <cellStyle name="Percent 3 2 4 2 2 3 2 2 2" xfId="12901"/>
    <cellStyle name="Percent 3 2 4 2 2 3 2 2 3" xfId="12902"/>
    <cellStyle name="Percent 3 2 4 2 2 3 2 3" xfId="12903"/>
    <cellStyle name="Percent 3 2 4 2 2 3 2 3 2" xfId="12904"/>
    <cellStyle name="Percent 3 2 4 2 2 3 2 4" xfId="12905"/>
    <cellStyle name="Percent 3 2 4 2 2 3 3" xfId="12906"/>
    <cellStyle name="Percent 3 2 4 2 2 3 3 2" xfId="12907"/>
    <cellStyle name="Percent 3 2 4 2 2 3 3 3" xfId="12908"/>
    <cellStyle name="Percent 3 2 4 2 2 3 4" xfId="12909"/>
    <cellStyle name="Percent 3 2 4 2 2 3 4 2" xfId="12910"/>
    <cellStyle name="Percent 3 2 4 2 2 3 5" xfId="12911"/>
    <cellStyle name="Percent 3 2 4 2 2 4" xfId="12912"/>
    <cellStyle name="Percent 3 2 4 2 2 4 2" xfId="12913"/>
    <cellStyle name="Percent 3 2 4 2 2 4 2 2" xfId="12914"/>
    <cellStyle name="Percent 3 2 4 2 2 4 2 3" xfId="12915"/>
    <cellStyle name="Percent 3 2 4 2 2 4 3" xfId="12916"/>
    <cellStyle name="Percent 3 2 4 2 2 4 3 2" xfId="12917"/>
    <cellStyle name="Percent 3 2 4 2 2 4 4" xfId="12918"/>
    <cellStyle name="Percent 3 2 4 2 2 5" xfId="12919"/>
    <cellStyle name="Percent 3 2 4 2 2 5 2" xfId="12920"/>
    <cellStyle name="Percent 3 2 4 2 2 5 2 2" xfId="12921"/>
    <cellStyle name="Percent 3 2 4 2 2 5 2 3" xfId="12922"/>
    <cellStyle name="Percent 3 2 4 2 2 5 3" xfId="12923"/>
    <cellStyle name="Percent 3 2 4 2 2 5 3 2" xfId="12924"/>
    <cellStyle name="Percent 3 2 4 2 2 5 4" xfId="12925"/>
    <cellStyle name="Percent 3 2 4 2 2 6" xfId="12926"/>
    <cellStyle name="Percent 3 2 4 2 2 6 2" xfId="12927"/>
    <cellStyle name="Percent 3 2 4 2 2 6 3" xfId="12928"/>
    <cellStyle name="Percent 3 2 4 2 2 7" xfId="12929"/>
    <cellStyle name="Percent 3 2 4 2 2 7 2" xfId="12930"/>
    <cellStyle name="Percent 3 2 4 2 2 8" xfId="12931"/>
    <cellStyle name="Percent 3 2 4 2 3" xfId="12932"/>
    <cellStyle name="Percent 3 2 4 2 3 2" xfId="12933"/>
    <cellStyle name="Percent 3 2 4 2 3 2 2" xfId="12934"/>
    <cellStyle name="Percent 3 2 4 2 3 2 2 2" xfId="12935"/>
    <cellStyle name="Percent 3 2 4 2 3 2 2 3" xfId="12936"/>
    <cellStyle name="Percent 3 2 4 2 3 2 3" xfId="12937"/>
    <cellStyle name="Percent 3 2 4 2 3 2 3 2" xfId="12938"/>
    <cellStyle name="Percent 3 2 4 2 3 2 4" xfId="12939"/>
    <cellStyle name="Percent 3 2 4 2 3 3" xfId="12940"/>
    <cellStyle name="Percent 3 2 4 2 3 3 2" xfId="12941"/>
    <cellStyle name="Percent 3 2 4 2 3 3 3" xfId="12942"/>
    <cellStyle name="Percent 3 2 4 2 3 4" xfId="12943"/>
    <cellStyle name="Percent 3 2 4 2 3 4 2" xfId="12944"/>
    <cellStyle name="Percent 3 2 4 2 3 5" xfId="12945"/>
    <cellStyle name="Percent 3 2 4 2 4" xfId="12946"/>
    <cellStyle name="Percent 3 2 4 2 4 2" xfId="12947"/>
    <cellStyle name="Percent 3 2 4 2 4 2 2" xfId="12948"/>
    <cellStyle name="Percent 3 2 4 2 4 2 2 2" xfId="12949"/>
    <cellStyle name="Percent 3 2 4 2 4 2 2 3" xfId="12950"/>
    <cellStyle name="Percent 3 2 4 2 4 2 3" xfId="12951"/>
    <cellStyle name="Percent 3 2 4 2 4 2 3 2" xfId="12952"/>
    <cellStyle name="Percent 3 2 4 2 4 2 4" xfId="12953"/>
    <cellStyle name="Percent 3 2 4 2 4 3" xfId="12954"/>
    <cellStyle name="Percent 3 2 4 2 4 3 2" xfId="12955"/>
    <cellStyle name="Percent 3 2 4 2 4 3 3" xfId="12956"/>
    <cellStyle name="Percent 3 2 4 2 4 4" xfId="12957"/>
    <cellStyle name="Percent 3 2 4 2 4 4 2" xfId="12958"/>
    <cellStyle name="Percent 3 2 4 2 4 5" xfId="12959"/>
    <cellStyle name="Percent 3 2 4 2 5" xfId="12960"/>
    <cellStyle name="Percent 3 2 4 2 5 2" xfId="12961"/>
    <cellStyle name="Percent 3 2 4 2 5 2 2" xfId="12962"/>
    <cellStyle name="Percent 3 2 4 2 5 2 3" xfId="12963"/>
    <cellStyle name="Percent 3 2 4 2 5 3" xfId="12964"/>
    <cellStyle name="Percent 3 2 4 2 5 3 2" xfId="12965"/>
    <cellStyle name="Percent 3 2 4 2 5 4" xfId="12966"/>
    <cellStyle name="Percent 3 2 4 2 6" xfId="12967"/>
    <cellStyle name="Percent 3 2 4 2 6 2" xfId="12968"/>
    <cellStyle name="Percent 3 2 4 2 6 2 2" xfId="12969"/>
    <cellStyle name="Percent 3 2 4 2 6 2 3" xfId="12970"/>
    <cellStyle name="Percent 3 2 4 2 6 3" xfId="12971"/>
    <cellStyle name="Percent 3 2 4 2 6 3 2" xfId="12972"/>
    <cellStyle name="Percent 3 2 4 2 6 4" xfId="12973"/>
    <cellStyle name="Percent 3 2 4 2 7" xfId="12974"/>
    <cellStyle name="Percent 3 2 4 2 7 2" xfId="12975"/>
    <cellStyle name="Percent 3 2 4 2 7 3" xfId="12976"/>
    <cellStyle name="Percent 3 2 4 2 8" xfId="12977"/>
    <cellStyle name="Percent 3 2 4 2 8 2" xfId="12978"/>
    <cellStyle name="Percent 3 2 4 2 9" xfId="12979"/>
    <cellStyle name="Percent 3 2 4 3" xfId="12980"/>
    <cellStyle name="Percent 3 2 4 3 2" xfId="12981"/>
    <cellStyle name="Percent 3 2 4 3 2 2" xfId="12982"/>
    <cellStyle name="Percent 3 2 4 3 2 2 2" xfId="12983"/>
    <cellStyle name="Percent 3 2 4 3 2 2 2 2" xfId="12984"/>
    <cellStyle name="Percent 3 2 4 3 2 2 2 3" xfId="12985"/>
    <cellStyle name="Percent 3 2 4 3 2 2 3" xfId="12986"/>
    <cellStyle name="Percent 3 2 4 3 2 2 3 2" xfId="12987"/>
    <cellStyle name="Percent 3 2 4 3 2 2 4" xfId="12988"/>
    <cellStyle name="Percent 3 2 4 3 2 3" xfId="12989"/>
    <cellStyle name="Percent 3 2 4 3 2 3 2" xfId="12990"/>
    <cellStyle name="Percent 3 2 4 3 2 3 3" xfId="12991"/>
    <cellStyle name="Percent 3 2 4 3 2 4" xfId="12992"/>
    <cellStyle name="Percent 3 2 4 3 2 4 2" xfId="12993"/>
    <cellStyle name="Percent 3 2 4 3 2 5" xfId="12994"/>
    <cellStyle name="Percent 3 2 4 3 3" xfId="12995"/>
    <cellStyle name="Percent 3 2 4 3 3 2" xfId="12996"/>
    <cellStyle name="Percent 3 2 4 3 3 2 2" xfId="12997"/>
    <cellStyle name="Percent 3 2 4 3 3 2 2 2" xfId="12998"/>
    <cellStyle name="Percent 3 2 4 3 3 2 2 3" xfId="12999"/>
    <cellStyle name="Percent 3 2 4 3 3 2 3" xfId="13000"/>
    <cellStyle name="Percent 3 2 4 3 3 2 3 2" xfId="13001"/>
    <cellStyle name="Percent 3 2 4 3 3 2 4" xfId="13002"/>
    <cellStyle name="Percent 3 2 4 3 3 3" xfId="13003"/>
    <cellStyle name="Percent 3 2 4 3 3 3 2" xfId="13004"/>
    <cellStyle name="Percent 3 2 4 3 3 3 3" xfId="13005"/>
    <cellStyle name="Percent 3 2 4 3 3 4" xfId="13006"/>
    <cellStyle name="Percent 3 2 4 3 3 4 2" xfId="13007"/>
    <cellStyle name="Percent 3 2 4 3 3 5" xfId="13008"/>
    <cellStyle name="Percent 3 2 4 3 4" xfId="13009"/>
    <cellStyle name="Percent 3 2 4 3 4 2" xfId="13010"/>
    <cellStyle name="Percent 3 2 4 3 4 2 2" xfId="13011"/>
    <cellStyle name="Percent 3 2 4 3 4 2 3" xfId="13012"/>
    <cellStyle name="Percent 3 2 4 3 4 3" xfId="13013"/>
    <cellStyle name="Percent 3 2 4 3 4 3 2" xfId="13014"/>
    <cellStyle name="Percent 3 2 4 3 4 4" xfId="13015"/>
    <cellStyle name="Percent 3 2 4 3 5" xfId="13016"/>
    <cellStyle name="Percent 3 2 4 3 5 2" xfId="13017"/>
    <cellStyle name="Percent 3 2 4 3 5 2 2" xfId="13018"/>
    <cellStyle name="Percent 3 2 4 3 5 2 3" xfId="13019"/>
    <cellStyle name="Percent 3 2 4 3 5 3" xfId="13020"/>
    <cellStyle name="Percent 3 2 4 3 5 3 2" xfId="13021"/>
    <cellStyle name="Percent 3 2 4 3 5 4" xfId="13022"/>
    <cellStyle name="Percent 3 2 4 3 6" xfId="13023"/>
    <cellStyle name="Percent 3 2 4 3 6 2" xfId="13024"/>
    <cellStyle name="Percent 3 2 4 3 6 3" xfId="13025"/>
    <cellStyle name="Percent 3 2 4 3 7" xfId="13026"/>
    <cellStyle name="Percent 3 2 4 3 7 2" xfId="13027"/>
    <cellStyle name="Percent 3 2 4 3 8" xfId="13028"/>
    <cellStyle name="Percent 3 2 4 4" xfId="13029"/>
    <cellStyle name="Percent 3 2 4 4 2" xfId="13030"/>
    <cellStyle name="Percent 3 2 4 4 2 2" xfId="13031"/>
    <cellStyle name="Percent 3 2 4 4 2 2 2" xfId="13032"/>
    <cellStyle name="Percent 3 2 4 4 2 2 3" xfId="13033"/>
    <cellStyle name="Percent 3 2 4 4 2 3" xfId="13034"/>
    <cellStyle name="Percent 3 2 4 4 2 3 2" xfId="13035"/>
    <cellStyle name="Percent 3 2 4 4 2 4" xfId="13036"/>
    <cellStyle name="Percent 3 2 4 4 3" xfId="13037"/>
    <cellStyle name="Percent 3 2 4 4 3 2" xfId="13038"/>
    <cellStyle name="Percent 3 2 4 4 3 3" xfId="13039"/>
    <cellStyle name="Percent 3 2 4 4 4" xfId="13040"/>
    <cellStyle name="Percent 3 2 4 4 4 2" xfId="13041"/>
    <cellStyle name="Percent 3 2 4 4 5" xfId="13042"/>
    <cellStyle name="Percent 3 2 4 5" xfId="13043"/>
    <cellStyle name="Percent 3 2 4 5 2" xfId="13044"/>
    <cellStyle name="Percent 3 2 4 5 2 2" xfId="13045"/>
    <cellStyle name="Percent 3 2 4 5 2 2 2" xfId="13046"/>
    <cellStyle name="Percent 3 2 4 5 2 2 3" xfId="13047"/>
    <cellStyle name="Percent 3 2 4 5 2 3" xfId="13048"/>
    <cellStyle name="Percent 3 2 4 5 2 3 2" xfId="13049"/>
    <cellStyle name="Percent 3 2 4 5 2 4" xfId="13050"/>
    <cellStyle name="Percent 3 2 4 5 3" xfId="13051"/>
    <cellStyle name="Percent 3 2 4 5 3 2" xfId="13052"/>
    <cellStyle name="Percent 3 2 4 5 3 3" xfId="13053"/>
    <cellStyle name="Percent 3 2 4 5 4" xfId="13054"/>
    <cellStyle name="Percent 3 2 4 5 4 2" xfId="13055"/>
    <cellStyle name="Percent 3 2 4 5 5" xfId="13056"/>
    <cellStyle name="Percent 3 2 4 6" xfId="13057"/>
    <cellStyle name="Percent 3 2 4 6 2" xfId="13058"/>
    <cellStyle name="Percent 3 2 4 6 2 2" xfId="13059"/>
    <cellStyle name="Percent 3 2 4 6 2 3" xfId="13060"/>
    <cellStyle name="Percent 3 2 4 6 3" xfId="13061"/>
    <cellStyle name="Percent 3 2 4 6 3 2" xfId="13062"/>
    <cellStyle name="Percent 3 2 4 6 4" xfId="13063"/>
    <cellStyle name="Percent 3 2 4 7" xfId="13064"/>
    <cellStyle name="Percent 3 2 4 7 2" xfId="13065"/>
    <cellStyle name="Percent 3 2 4 7 2 2" xfId="13066"/>
    <cellStyle name="Percent 3 2 4 7 2 3" xfId="13067"/>
    <cellStyle name="Percent 3 2 4 7 3" xfId="13068"/>
    <cellStyle name="Percent 3 2 4 7 3 2" xfId="13069"/>
    <cellStyle name="Percent 3 2 4 7 4" xfId="13070"/>
    <cellStyle name="Percent 3 2 4 8" xfId="13071"/>
    <cellStyle name="Percent 3 2 4 8 2" xfId="13072"/>
    <cellStyle name="Percent 3 2 4 8 3" xfId="13073"/>
    <cellStyle name="Percent 3 2 4 9" xfId="13074"/>
    <cellStyle name="Percent 3 2 4 9 2" xfId="13075"/>
    <cellStyle name="Percent 3 2 5" xfId="13076"/>
    <cellStyle name="Percent 3 2 5 2" xfId="13077"/>
    <cellStyle name="Percent 3 2 5 2 2" xfId="13078"/>
    <cellStyle name="Percent 3 2 5 2 2 2" xfId="13079"/>
    <cellStyle name="Percent 3 2 5 2 2 2 2" xfId="13080"/>
    <cellStyle name="Percent 3 2 5 2 2 2 2 2" xfId="13081"/>
    <cellStyle name="Percent 3 2 5 2 2 2 2 3" xfId="13082"/>
    <cellStyle name="Percent 3 2 5 2 2 2 3" xfId="13083"/>
    <cellStyle name="Percent 3 2 5 2 2 2 3 2" xfId="13084"/>
    <cellStyle name="Percent 3 2 5 2 2 2 4" xfId="13085"/>
    <cellStyle name="Percent 3 2 5 2 2 3" xfId="13086"/>
    <cellStyle name="Percent 3 2 5 2 2 3 2" xfId="13087"/>
    <cellStyle name="Percent 3 2 5 2 2 3 3" xfId="13088"/>
    <cellStyle name="Percent 3 2 5 2 2 4" xfId="13089"/>
    <cellStyle name="Percent 3 2 5 2 2 4 2" xfId="13090"/>
    <cellStyle name="Percent 3 2 5 2 2 5" xfId="13091"/>
    <cellStyle name="Percent 3 2 5 2 3" xfId="13092"/>
    <cellStyle name="Percent 3 2 5 2 3 2" xfId="13093"/>
    <cellStyle name="Percent 3 2 5 2 3 2 2" xfId="13094"/>
    <cellStyle name="Percent 3 2 5 2 3 2 2 2" xfId="13095"/>
    <cellStyle name="Percent 3 2 5 2 3 2 2 3" xfId="13096"/>
    <cellStyle name="Percent 3 2 5 2 3 2 3" xfId="13097"/>
    <cellStyle name="Percent 3 2 5 2 3 2 3 2" xfId="13098"/>
    <cellStyle name="Percent 3 2 5 2 3 2 4" xfId="13099"/>
    <cellStyle name="Percent 3 2 5 2 3 3" xfId="13100"/>
    <cellStyle name="Percent 3 2 5 2 3 3 2" xfId="13101"/>
    <cellStyle name="Percent 3 2 5 2 3 3 3" xfId="13102"/>
    <cellStyle name="Percent 3 2 5 2 3 4" xfId="13103"/>
    <cellStyle name="Percent 3 2 5 2 3 4 2" xfId="13104"/>
    <cellStyle name="Percent 3 2 5 2 3 5" xfId="13105"/>
    <cellStyle name="Percent 3 2 5 2 4" xfId="13106"/>
    <cellStyle name="Percent 3 2 5 2 4 2" xfId="13107"/>
    <cellStyle name="Percent 3 2 5 2 4 2 2" xfId="13108"/>
    <cellStyle name="Percent 3 2 5 2 4 2 3" xfId="13109"/>
    <cellStyle name="Percent 3 2 5 2 4 3" xfId="13110"/>
    <cellStyle name="Percent 3 2 5 2 4 3 2" xfId="13111"/>
    <cellStyle name="Percent 3 2 5 2 4 4" xfId="13112"/>
    <cellStyle name="Percent 3 2 5 2 5" xfId="13113"/>
    <cellStyle name="Percent 3 2 5 2 5 2" xfId="13114"/>
    <cellStyle name="Percent 3 2 5 2 5 2 2" xfId="13115"/>
    <cellStyle name="Percent 3 2 5 2 5 2 3" xfId="13116"/>
    <cellStyle name="Percent 3 2 5 2 5 3" xfId="13117"/>
    <cellStyle name="Percent 3 2 5 2 5 3 2" xfId="13118"/>
    <cellStyle name="Percent 3 2 5 2 5 4" xfId="13119"/>
    <cellStyle name="Percent 3 2 5 2 6" xfId="13120"/>
    <cellStyle name="Percent 3 2 5 2 6 2" xfId="13121"/>
    <cellStyle name="Percent 3 2 5 2 6 3" xfId="13122"/>
    <cellStyle name="Percent 3 2 5 2 7" xfId="13123"/>
    <cellStyle name="Percent 3 2 5 2 7 2" xfId="13124"/>
    <cellStyle name="Percent 3 2 5 2 8" xfId="13125"/>
    <cellStyle name="Percent 3 2 5 3" xfId="13126"/>
    <cellStyle name="Percent 3 2 5 3 2" xfId="13127"/>
    <cellStyle name="Percent 3 2 5 3 2 2" xfId="13128"/>
    <cellStyle name="Percent 3 2 5 3 2 2 2" xfId="13129"/>
    <cellStyle name="Percent 3 2 5 3 2 2 3" xfId="13130"/>
    <cellStyle name="Percent 3 2 5 3 2 3" xfId="13131"/>
    <cellStyle name="Percent 3 2 5 3 2 3 2" xfId="13132"/>
    <cellStyle name="Percent 3 2 5 3 2 4" xfId="13133"/>
    <cellStyle name="Percent 3 2 5 3 3" xfId="13134"/>
    <cellStyle name="Percent 3 2 5 3 3 2" xfId="13135"/>
    <cellStyle name="Percent 3 2 5 3 3 3" xfId="13136"/>
    <cellStyle name="Percent 3 2 5 3 4" xfId="13137"/>
    <cellStyle name="Percent 3 2 5 3 4 2" xfId="13138"/>
    <cellStyle name="Percent 3 2 5 3 5" xfId="13139"/>
    <cellStyle name="Percent 3 2 5 4" xfId="13140"/>
    <cellStyle name="Percent 3 2 5 4 2" xfId="13141"/>
    <cellStyle name="Percent 3 2 5 4 2 2" xfId="13142"/>
    <cellStyle name="Percent 3 2 5 4 2 2 2" xfId="13143"/>
    <cellStyle name="Percent 3 2 5 4 2 2 3" xfId="13144"/>
    <cellStyle name="Percent 3 2 5 4 2 3" xfId="13145"/>
    <cellStyle name="Percent 3 2 5 4 2 3 2" xfId="13146"/>
    <cellStyle name="Percent 3 2 5 4 2 4" xfId="13147"/>
    <cellStyle name="Percent 3 2 5 4 3" xfId="13148"/>
    <cellStyle name="Percent 3 2 5 4 3 2" xfId="13149"/>
    <cellStyle name="Percent 3 2 5 4 3 3" xfId="13150"/>
    <cellStyle name="Percent 3 2 5 4 4" xfId="13151"/>
    <cellStyle name="Percent 3 2 5 4 4 2" xfId="13152"/>
    <cellStyle name="Percent 3 2 5 4 5" xfId="13153"/>
    <cellStyle name="Percent 3 2 5 5" xfId="13154"/>
    <cellStyle name="Percent 3 2 5 5 2" xfId="13155"/>
    <cellStyle name="Percent 3 2 5 5 2 2" xfId="13156"/>
    <cellStyle name="Percent 3 2 5 5 2 3" xfId="13157"/>
    <cellStyle name="Percent 3 2 5 5 3" xfId="13158"/>
    <cellStyle name="Percent 3 2 5 5 3 2" xfId="13159"/>
    <cellStyle name="Percent 3 2 5 5 4" xfId="13160"/>
    <cellStyle name="Percent 3 2 5 6" xfId="13161"/>
    <cellStyle name="Percent 3 2 5 6 2" xfId="13162"/>
    <cellStyle name="Percent 3 2 5 6 2 2" xfId="13163"/>
    <cellStyle name="Percent 3 2 5 6 2 3" xfId="13164"/>
    <cellStyle name="Percent 3 2 5 6 3" xfId="13165"/>
    <cellStyle name="Percent 3 2 5 6 3 2" xfId="13166"/>
    <cellStyle name="Percent 3 2 5 6 4" xfId="13167"/>
    <cellStyle name="Percent 3 2 5 7" xfId="13168"/>
    <cellStyle name="Percent 3 2 5 7 2" xfId="13169"/>
    <cellStyle name="Percent 3 2 5 7 3" xfId="13170"/>
    <cellStyle name="Percent 3 2 5 8" xfId="13171"/>
    <cellStyle name="Percent 3 2 5 8 2" xfId="13172"/>
    <cellStyle name="Percent 3 2 5 9" xfId="13173"/>
    <cellStyle name="Percent 3 2 6" xfId="13174"/>
    <cellStyle name="Percent 3 2 6 2" xfId="13175"/>
    <cellStyle name="Percent 3 2 6 2 2" xfId="13176"/>
    <cellStyle name="Percent 3 2 6 2 2 2" xfId="13177"/>
    <cellStyle name="Percent 3 2 6 2 2 2 2" xfId="13178"/>
    <cellStyle name="Percent 3 2 6 2 2 2 2 2" xfId="13179"/>
    <cellStyle name="Percent 3 2 6 2 2 2 2 3" xfId="13180"/>
    <cellStyle name="Percent 3 2 6 2 2 2 3" xfId="13181"/>
    <cellStyle name="Percent 3 2 6 2 2 2 3 2" xfId="13182"/>
    <cellStyle name="Percent 3 2 6 2 2 2 4" xfId="13183"/>
    <cellStyle name="Percent 3 2 6 2 2 3" xfId="13184"/>
    <cellStyle name="Percent 3 2 6 2 2 3 2" xfId="13185"/>
    <cellStyle name="Percent 3 2 6 2 2 3 3" xfId="13186"/>
    <cellStyle name="Percent 3 2 6 2 2 4" xfId="13187"/>
    <cellStyle name="Percent 3 2 6 2 2 4 2" xfId="13188"/>
    <cellStyle name="Percent 3 2 6 2 2 5" xfId="13189"/>
    <cellStyle name="Percent 3 2 6 2 3" xfId="13190"/>
    <cellStyle name="Percent 3 2 6 2 3 2" xfId="13191"/>
    <cellStyle name="Percent 3 2 6 2 3 2 2" xfId="13192"/>
    <cellStyle name="Percent 3 2 6 2 3 2 2 2" xfId="13193"/>
    <cellStyle name="Percent 3 2 6 2 3 2 2 3" xfId="13194"/>
    <cellStyle name="Percent 3 2 6 2 3 2 3" xfId="13195"/>
    <cellStyle name="Percent 3 2 6 2 3 2 3 2" xfId="13196"/>
    <cellStyle name="Percent 3 2 6 2 3 2 4" xfId="13197"/>
    <cellStyle name="Percent 3 2 6 2 3 3" xfId="13198"/>
    <cellStyle name="Percent 3 2 6 2 3 3 2" xfId="13199"/>
    <cellStyle name="Percent 3 2 6 2 3 3 3" xfId="13200"/>
    <cellStyle name="Percent 3 2 6 2 3 4" xfId="13201"/>
    <cellStyle name="Percent 3 2 6 2 3 4 2" xfId="13202"/>
    <cellStyle name="Percent 3 2 6 2 3 5" xfId="13203"/>
    <cellStyle name="Percent 3 2 6 2 4" xfId="13204"/>
    <cellStyle name="Percent 3 2 6 2 4 2" xfId="13205"/>
    <cellStyle name="Percent 3 2 6 2 4 2 2" xfId="13206"/>
    <cellStyle name="Percent 3 2 6 2 4 2 3" xfId="13207"/>
    <cellStyle name="Percent 3 2 6 2 4 3" xfId="13208"/>
    <cellStyle name="Percent 3 2 6 2 4 3 2" xfId="13209"/>
    <cellStyle name="Percent 3 2 6 2 4 4" xfId="13210"/>
    <cellStyle name="Percent 3 2 6 2 5" xfId="13211"/>
    <cellStyle name="Percent 3 2 6 2 5 2" xfId="13212"/>
    <cellStyle name="Percent 3 2 6 2 5 2 2" xfId="13213"/>
    <cellStyle name="Percent 3 2 6 2 5 2 3" xfId="13214"/>
    <cellStyle name="Percent 3 2 6 2 5 3" xfId="13215"/>
    <cellStyle name="Percent 3 2 6 2 5 3 2" xfId="13216"/>
    <cellStyle name="Percent 3 2 6 2 5 4" xfId="13217"/>
    <cellStyle name="Percent 3 2 6 2 6" xfId="13218"/>
    <cellStyle name="Percent 3 2 6 2 6 2" xfId="13219"/>
    <cellStyle name="Percent 3 2 6 2 6 3" xfId="13220"/>
    <cellStyle name="Percent 3 2 6 2 7" xfId="13221"/>
    <cellStyle name="Percent 3 2 6 2 7 2" xfId="13222"/>
    <cellStyle name="Percent 3 2 6 2 8" xfId="13223"/>
    <cellStyle name="Percent 3 2 6 3" xfId="13224"/>
    <cellStyle name="Percent 3 2 6 3 2" xfId="13225"/>
    <cellStyle name="Percent 3 2 6 3 2 2" xfId="13226"/>
    <cellStyle name="Percent 3 2 6 3 2 2 2" xfId="13227"/>
    <cellStyle name="Percent 3 2 6 3 2 2 3" xfId="13228"/>
    <cellStyle name="Percent 3 2 6 3 2 3" xfId="13229"/>
    <cellStyle name="Percent 3 2 6 3 2 3 2" xfId="13230"/>
    <cellStyle name="Percent 3 2 6 3 2 4" xfId="13231"/>
    <cellStyle name="Percent 3 2 6 3 3" xfId="13232"/>
    <cellStyle name="Percent 3 2 6 3 3 2" xfId="13233"/>
    <cellStyle name="Percent 3 2 6 3 3 3" xfId="13234"/>
    <cellStyle name="Percent 3 2 6 3 4" xfId="13235"/>
    <cellStyle name="Percent 3 2 6 3 4 2" xfId="13236"/>
    <cellStyle name="Percent 3 2 6 3 5" xfId="13237"/>
    <cellStyle name="Percent 3 2 6 4" xfId="13238"/>
    <cellStyle name="Percent 3 2 6 4 2" xfId="13239"/>
    <cellStyle name="Percent 3 2 6 4 2 2" xfId="13240"/>
    <cellStyle name="Percent 3 2 6 4 2 2 2" xfId="13241"/>
    <cellStyle name="Percent 3 2 6 4 2 2 3" xfId="13242"/>
    <cellStyle name="Percent 3 2 6 4 2 3" xfId="13243"/>
    <cellStyle name="Percent 3 2 6 4 2 3 2" xfId="13244"/>
    <cellStyle name="Percent 3 2 6 4 2 4" xfId="13245"/>
    <cellStyle name="Percent 3 2 6 4 3" xfId="13246"/>
    <cellStyle name="Percent 3 2 6 4 3 2" xfId="13247"/>
    <cellStyle name="Percent 3 2 6 4 3 3" xfId="13248"/>
    <cellStyle name="Percent 3 2 6 4 4" xfId="13249"/>
    <cellStyle name="Percent 3 2 6 4 4 2" xfId="13250"/>
    <cellStyle name="Percent 3 2 6 4 5" xfId="13251"/>
    <cellStyle name="Percent 3 2 6 5" xfId="13252"/>
    <cellStyle name="Percent 3 2 6 5 2" xfId="13253"/>
    <cellStyle name="Percent 3 2 6 5 2 2" xfId="13254"/>
    <cellStyle name="Percent 3 2 6 5 2 3" xfId="13255"/>
    <cellStyle name="Percent 3 2 6 5 3" xfId="13256"/>
    <cellStyle name="Percent 3 2 6 5 3 2" xfId="13257"/>
    <cellStyle name="Percent 3 2 6 5 4" xfId="13258"/>
    <cellStyle name="Percent 3 2 6 6" xfId="13259"/>
    <cellStyle name="Percent 3 2 6 6 2" xfId="13260"/>
    <cellStyle name="Percent 3 2 6 6 2 2" xfId="13261"/>
    <cellStyle name="Percent 3 2 6 6 2 3" xfId="13262"/>
    <cellStyle name="Percent 3 2 6 6 3" xfId="13263"/>
    <cellStyle name="Percent 3 2 6 6 3 2" xfId="13264"/>
    <cellStyle name="Percent 3 2 6 6 4" xfId="13265"/>
    <cellStyle name="Percent 3 2 6 7" xfId="13266"/>
    <cellStyle name="Percent 3 2 6 7 2" xfId="13267"/>
    <cellStyle name="Percent 3 2 6 7 3" xfId="13268"/>
    <cellStyle name="Percent 3 2 6 8" xfId="13269"/>
    <cellStyle name="Percent 3 2 6 8 2" xfId="13270"/>
    <cellStyle name="Percent 3 2 6 9" xfId="13271"/>
    <cellStyle name="Percent 3 2 7" xfId="13272"/>
    <cellStyle name="Percent 3 2 7 2" xfId="13273"/>
    <cellStyle name="Percent 3 2 7 2 2" xfId="13274"/>
    <cellStyle name="Percent 3 2 7 2 2 2" xfId="13275"/>
    <cellStyle name="Percent 3 2 7 2 2 2 2" xfId="13276"/>
    <cellStyle name="Percent 3 2 7 2 2 2 3" xfId="13277"/>
    <cellStyle name="Percent 3 2 7 2 2 3" xfId="13278"/>
    <cellStyle name="Percent 3 2 7 2 2 3 2" xfId="13279"/>
    <cellStyle name="Percent 3 2 7 2 2 4" xfId="13280"/>
    <cellStyle name="Percent 3 2 7 2 3" xfId="13281"/>
    <cellStyle name="Percent 3 2 7 2 3 2" xfId="13282"/>
    <cellStyle name="Percent 3 2 7 2 3 3" xfId="13283"/>
    <cellStyle name="Percent 3 2 7 2 4" xfId="13284"/>
    <cellStyle name="Percent 3 2 7 2 4 2" xfId="13285"/>
    <cellStyle name="Percent 3 2 7 2 5" xfId="13286"/>
    <cellStyle name="Percent 3 2 7 3" xfId="13287"/>
    <cellStyle name="Percent 3 2 7 3 2" xfId="13288"/>
    <cellStyle name="Percent 3 2 7 3 2 2" xfId="13289"/>
    <cellStyle name="Percent 3 2 7 3 2 2 2" xfId="13290"/>
    <cellStyle name="Percent 3 2 7 3 2 2 3" xfId="13291"/>
    <cellStyle name="Percent 3 2 7 3 2 3" xfId="13292"/>
    <cellStyle name="Percent 3 2 7 3 2 3 2" xfId="13293"/>
    <cellStyle name="Percent 3 2 7 3 2 4" xfId="13294"/>
    <cellStyle name="Percent 3 2 7 3 3" xfId="13295"/>
    <cellStyle name="Percent 3 2 7 3 3 2" xfId="13296"/>
    <cellStyle name="Percent 3 2 7 3 3 3" xfId="13297"/>
    <cellStyle name="Percent 3 2 7 3 4" xfId="13298"/>
    <cellStyle name="Percent 3 2 7 3 4 2" xfId="13299"/>
    <cellStyle name="Percent 3 2 7 3 5" xfId="13300"/>
    <cellStyle name="Percent 3 2 7 4" xfId="13301"/>
    <cellStyle name="Percent 3 2 7 4 2" xfId="13302"/>
    <cellStyle name="Percent 3 2 7 4 2 2" xfId="13303"/>
    <cellStyle name="Percent 3 2 7 4 2 3" xfId="13304"/>
    <cellStyle name="Percent 3 2 7 4 3" xfId="13305"/>
    <cellStyle name="Percent 3 2 7 4 3 2" xfId="13306"/>
    <cellStyle name="Percent 3 2 7 4 4" xfId="13307"/>
    <cellStyle name="Percent 3 2 7 5" xfId="13308"/>
    <cellStyle name="Percent 3 2 7 5 2" xfId="13309"/>
    <cellStyle name="Percent 3 2 7 5 2 2" xfId="13310"/>
    <cellStyle name="Percent 3 2 7 5 2 3" xfId="13311"/>
    <cellStyle name="Percent 3 2 7 5 3" xfId="13312"/>
    <cellStyle name="Percent 3 2 7 5 3 2" xfId="13313"/>
    <cellStyle name="Percent 3 2 7 5 4" xfId="13314"/>
    <cellStyle name="Percent 3 2 7 6" xfId="13315"/>
    <cellStyle name="Percent 3 2 7 6 2" xfId="13316"/>
    <cellStyle name="Percent 3 2 7 6 3" xfId="13317"/>
    <cellStyle name="Percent 3 2 7 7" xfId="13318"/>
    <cellStyle name="Percent 3 2 7 7 2" xfId="13319"/>
    <cellStyle name="Percent 3 2 7 8" xfId="13320"/>
    <cellStyle name="Percent 3 2 8" xfId="13321"/>
    <cellStyle name="Percent 3 2 8 2" xfId="13322"/>
    <cellStyle name="Percent 3 2 8 2 2" xfId="13323"/>
    <cellStyle name="Percent 3 2 8 2 2 2" xfId="13324"/>
    <cellStyle name="Percent 3 2 8 2 2 3" xfId="13325"/>
    <cellStyle name="Percent 3 2 8 2 3" xfId="13326"/>
    <cellStyle name="Percent 3 2 8 2 3 2" xfId="13327"/>
    <cellStyle name="Percent 3 2 8 2 4" xfId="13328"/>
    <cellStyle name="Percent 3 2 8 3" xfId="13329"/>
    <cellStyle name="Percent 3 2 8 3 2" xfId="13330"/>
    <cellStyle name="Percent 3 2 8 3 3" xfId="13331"/>
    <cellStyle name="Percent 3 2 8 4" xfId="13332"/>
    <cellStyle name="Percent 3 2 8 4 2" xfId="13333"/>
    <cellStyle name="Percent 3 2 8 5" xfId="13334"/>
    <cellStyle name="Percent 3 2 9" xfId="13335"/>
    <cellStyle name="Percent 3 2 9 2" xfId="13336"/>
    <cellStyle name="Percent 3 2 9 2 2" xfId="13337"/>
    <cellStyle name="Percent 3 2 9 2 2 2" xfId="13338"/>
    <cellStyle name="Percent 3 2 9 2 2 3" xfId="13339"/>
    <cellStyle name="Percent 3 2 9 2 3" xfId="13340"/>
    <cellStyle name="Percent 3 2 9 2 3 2" xfId="13341"/>
    <cellStyle name="Percent 3 2 9 2 4" xfId="13342"/>
    <cellStyle name="Percent 3 2 9 3" xfId="13343"/>
    <cellStyle name="Percent 3 2 9 3 2" xfId="13344"/>
    <cellStyle name="Percent 3 2 9 3 3" xfId="13345"/>
    <cellStyle name="Percent 3 2 9 4" xfId="13346"/>
    <cellStyle name="Percent 3 2 9 4 2" xfId="13347"/>
    <cellStyle name="Percent 3 2 9 5" xfId="13348"/>
    <cellStyle name="Percent 3 3" xfId="13349"/>
    <cellStyle name="Percent 3 3 10" xfId="13350"/>
    <cellStyle name="Percent 3 3 10 2" xfId="13351"/>
    <cellStyle name="Percent 3 3 10 3" xfId="13352"/>
    <cellStyle name="Percent 3 3 11" xfId="13353"/>
    <cellStyle name="Percent 3 3 11 2" xfId="13354"/>
    <cellStyle name="Percent 3 3 12" xfId="13355"/>
    <cellStyle name="Percent 3 3 2" xfId="13356"/>
    <cellStyle name="Percent 3 3 2 10" xfId="13357"/>
    <cellStyle name="Percent 3 3 2 2" xfId="13358"/>
    <cellStyle name="Percent 3 3 2 2 2" xfId="13359"/>
    <cellStyle name="Percent 3 3 2 2 2 2" xfId="13360"/>
    <cellStyle name="Percent 3 3 2 2 2 2 2" xfId="13361"/>
    <cellStyle name="Percent 3 3 2 2 2 2 2 2" xfId="13362"/>
    <cellStyle name="Percent 3 3 2 2 2 2 2 2 2" xfId="13363"/>
    <cellStyle name="Percent 3 3 2 2 2 2 2 2 3" xfId="13364"/>
    <cellStyle name="Percent 3 3 2 2 2 2 2 3" xfId="13365"/>
    <cellStyle name="Percent 3 3 2 2 2 2 2 3 2" xfId="13366"/>
    <cellStyle name="Percent 3 3 2 2 2 2 2 4" xfId="13367"/>
    <cellStyle name="Percent 3 3 2 2 2 2 3" xfId="13368"/>
    <cellStyle name="Percent 3 3 2 2 2 2 3 2" xfId="13369"/>
    <cellStyle name="Percent 3 3 2 2 2 2 3 3" xfId="13370"/>
    <cellStyle name="Percent 3 3 2 2 2 2 4" xfId="13371"/>
    <cellStyle name="Percent 3 3 2 2 2 2 4 2" xfId="13372"/>
    <cellStyle name="Percent 3 3 2 2 2 2 5" xfId="13373"/>
    <cellStyle name="Percent 3 3 2 2 2 3" xfId="13374"/>
    <cellStyle name="Percent 3 3 2 2 2 3 2" xfId="13375"/>
    <cellStyle name="Percent 3 3 2 2 2 3 2 2" xfId="13376"/>
    <cellStyle name="Percent 3 3 2 2 2 3 2 2 2" xfId="13377"/>
    <cellStyle name="Percent 3 3 2 2 2 3 2 2 3" xfId="13378"/>
    <cellStyle name="Percent 3 3 2 2 2 3 2 3" xfId="13379"/>
    <cellStyle name="Percent 3 3 2 2 2 3 2 3 2" xfId="13380"/>
    <cellStyle name="Percent 3 3 2 2 2 3 2 4" xfId="13381"/>
    <cellStyle name="Percent 3 3 2 2 2 3 3" xfId="13382"/>
    <cellStyle name="Percent 3 3 2 2 2 3 3 2" xfId="13383"/>
    <cellStyle name="Percent 3 3 2 2 2 3 3 3" xfId="13384"/>
    <cellStyle name="Percent 3 3 2 2 2 3 4" xfId="13385"/>
    <cellStyle name="Percent 3 3 2 2 2 3 4 2" xfId="13386"/>
    <cellStyle name="Percent 3 3 2 2 2 3 5" xfId="13387"/>
    <cellStyle name="Percent 3 3 2 2 2 4" xfId="13388"/>
    <cellStyle name="Percent 3 3 2 2 2 4 2" xfId="13389"/>
    <cellStyle name="Percent 3 3 2 2 2 4 2 2" xfId="13390"/>
    <cellStyle name="Percent 3 3 2 2 2 4 2 3" xfId="13391"/>
    <cellStyle name="Percent 3 3 2 2 2 4 3" xfId="13392"/>
    <cellStyle name="Percent 3 3 2 2 2 4 3 2" xfId="13393"/>
    <cellStyle name="Percent 3 3 2 2 2 4 4" xfId="13394"/>
    <cellStyle name="Percent 3 3 2 2 2 5" xfId="13395"/>
    <cellStyle name="Percent 3 3 2 2 2 5 2" xfId="13396"/>
    <cellStyle name="Percent 3 3 2 2 2 5 2 2" xfId="13397"/>
    <cellStyle name="Percent 3 3 2 2 2 5 2 3" xfId="13398"/>
    <cellStyle name="Percent 3 3 2 2 2 5 3" xfId="13399"/>
    <cellStyle name="Percent 3 3 2 2 2 5 3 2" xfId="13400"/>
    <cellStyle name="Percent 3 3 2 2 2 5 4" xfId="13401"/>
    <cellStyle name="Percent 3 3 2 2 2 6" xfId="13402"/>
    <cellStyle name="Percent 3 3 2 2 2 6 2" xfId="13403"/>
    <cellStyle name="Percent 3 3 2 2 2 6 3" xfId="13404"/>
    <cellStyle name="Percent 3 3 2 2 2 7" xfId="13405"/>
    <cellStyle name="Percent 3 3 2 2 2 7 2" xfId="13406"/>
    <cellStyle name="Percent 3 3 2 2 2 8" xfId="13407"/>
    <cellStyle name="Percent 3 3 2 2 3" xfId="13408"/>
    <cellStyle name="Percent 3 3 2 2 3 2" xfId="13409"/>
    <cellStyle name="Percent 3 3 2 2 3 2 2" xfId="13410"/>
    <cellStyle name="Percent 3 3 2 2 3 2 2 2" xfId="13411"/>
    <cellStyle name="Percent 3 3 2 2 3 2 2 3" xfId="13412"/>
    <cellStyle name="Percent 3 3 2 2 3 2 3" xfId="13413"/>
    <cellStyle name="Percent 3 3 2 2 3 2 3 2" xfId="13414"/>
    <cellStyle name="Percent 3 3 2 2 3 2 4" xfId="13415"/>
    <cellStyle name="Percent 3 3 2 2 3 3" xfId="13416"/>
    <cellStyle name="Percent 3 3 2 2 3 3 2" xfId="13417"/>
    <cellStyle name="Percent 3 3 2 2 3 3 3" xfId="13418"/>
    <cellStyle name="Percent 3 3 2 2 3 4" xfId="13419"/>
    <cellStyle name="Percent 3 3 2 2 3 4 2" xfId="13420"/>
    <cellStyle name="Percent 3 3 2 2 3 5" xfId="13421"/>
    <cellStyle name="Percent 3 3 2 2 4" xfId="13422"/>
    <cellStyle name="Percent 3 3 2 2 4 2" xfId="13423"/>
    <cellStyle name="Percent 3 3 2 2 4 2 2" xfId="13424"/>
    <cellStyle name="Percent 3 3 2 2 4 2 2 2" xfId="13425"/>
    <cellStyle name="Percent 3 3 2 2 4 2 2 3" xfId="13426"/>
    <cellStyle name="Percent 3 3 2 2 4 2 3" xfId="13427"/>
    <cellStyle name="Percent 3 3 2 2 4 2 3 2" xfId="13428"/>
    <cellStyle name="Percent 3 3 2 2 4 2 4" xfId="13429"/>
    <cellStyle name="Percent 3 3 2 2 4 3" xfId="13430"/>
    <cellStyle name="Percent 3 3 2 2 4 3 2" xfId="13431"/>
    <cellStyle name="Percent 3 3 2 2 4 3 3" xfId="13432"/>
    <cellStyle name="Percent 3 3 2 2 4 4" xfId="13433"/>
    <cellStyle name="Percent 3 3 2 2 4 4 2" xfId="13434"/>
    <cellStyle name="Percent 3 3 2 2 4 5" xfId="13435"/>
    <cellStyle name="Percent 3 3 2 2 5" xfId="13436"/>
    <cellStyle name="Percent 3 3 2 2 5 2" xfId="13437"/>
    <cellStyle name="Percent 3 3 2 2 5 2 2" xfId="13438"/>
    <cellStyle name="Percent 3 3 2 2 5 2 3" xfId="13439"/>
    <cellStyle name="Percent 3 3 2 2 5 3" xfId="13440"/>
    <cellStyle name="Percent 3 3 2 2 5 3 2" xfId="13441"/>
    <cellStyle name="Percent 3 3 2 2 5 4" xfId="13442"/>
    <cellStyle name="Percent 3 3 2 2 6" xfId="13443"/>
    <cellStyle name="Percent 3 3 2 2 6 2" xfId="13444"/>
    <cellStyle name="Percent 3 3 2 2 6 2 2" xfId="13445"/>
    <cellStyle name="Percent 3 3 2 2 6 2 3" xfId="13446"/>
    <cellStyle name="Percent 3 3 2 2 6 3" xfId="13447"/>
    <cellStyle name="Percent 3 3 2 2 6 3 2" xfId="13448"/>
    <cellStyle name="Percent 3 3 2 2 6 4" xfId="13449"/>
    <cellStyle name="Percent 3 3 2 2 7" xfId="13450"/>
    <cellStyle name="Percent 3 3 2 2 7 2" xfId="13451"/>
    <cellStyle name="Percent 3 3 2 2 7 3" xfId="13452"/>
    <cellStyle name="Percent 3 3 2 2 8" xfId="13453"/>
    <cellStyle name="Percent 3 3 2 2 8 2" xfId="13454"/>
    <cellStyle name="Percent 3 3 2 2 9" xfId="13455"/>
    <cellStyle name="Percent 3 3 2 3" xfId="13456"/>
    <cellStyle name="Percent 3 3 2 3 2" xfId="13457"/>
    <cellStyle name="Percent 3 3 2 3 2 2" xfId="13458"/>
    <cellStyle name="Percent 3 3 2 3 2 2 2" xfId="13459"/>
    <cellStyle name="Percent 3 3 2 3 2 2 2 2" xfId="13460"/>
    <cellStyle name="Percent 3 3 2 3 2 2 2 3" xfId="13461"/>
    <cellStyle name="Percent 3 3 2 3 2 2 3" xfId="13462"/>
    <cellStyle name="Percent 3 3 2 3 2 2 3 2" xfId="13463"/>
    <cellStyle name="Percent 3 3 2 3 2 2 4" xfId="13464"/>
    <cellStyle name="Percent 3 3 2 3 2 3" xfId="13465"/>
    <cellStyle name="Percent 3 3 2 3 2 3 2" xfId="13466"/>
    <cellStyle name="Percent 3 3 2 3 2 3 3" xfId="13467"/>
    <cellStyle name="Percent 3 3 2 3 2 4" xfId="13468"/>
    <cellStyle name="Percent 3 3 2 3 2 4 2" xfId="13469"/>
    <cellStyle name="Percent 3 3 2 3 2 5" xfId="13470"/>
    <cellStyle name="Percent 3 3 2 3 3" xfId="13471"/>
    <cellStyle name="Percent 3 3 2 3 3 2" xfId="13472"/>
    <cellStyle name="Percent 3 3 2 3 3 2 2" xfId="13473"/>
    <cellStyle name="Percent 3 3 2 3 3 2 2 2" xfId="13474"/>
    <cellStyle name="Percent 3 3 2 3 3 2 2 3" xfId="13475"/>
    <cellStyle name="Percent 3 3 2 3 3 2 3" xfId="13476"/>
    <cellStyle name="Percent 3 3 2 3 3 2 3 2" xfId="13477"/>
    <cellStyle name="Percent 3 3 2 3 3 2 4" xfId="13478"/>
    <cellStyle name="Percent 3 3 2 3 3 3" xfId="13479"/>
    <cellStyle name="Percent 3 3 2 3 3 3 2" xfId="13480"/>
    <cellStyle name="Percent 3 3 2 3 3 3 3" xfId="13481"/>
    <cellStyle name="Percent 3 3 2 3 3 4" xfId="13482"/>
    <cellStyle name="Percent 3 3 2 3 3 4 2" xfId="13483"/>
    <cellStyle name="Percent 3 3 2 3 3 5" xfId="13484"/>
    <cellStyle name="Percent 3 3 2 3 4" xfId="13485"/>
    <cellStyle name="Percent 3 3 2 3 4 2" xfId="13486"/>
    <cellStyle name="Percent 3 3 2 3 4 2 2" xfId="13487"/>
    <cellStyle name="Percent 3 3 2 3 4 2 3" xfId="13488"/>
    <cellStyle name="Percent 3 3 2 3 4 3" xfId="13489"/>
    <cellStyle name="Percent 3 3 2 3 4 3 2" xfId="13490"/>
    <cellStyle name="Percent 3 3 2 3 4 4" xfId="13491"/>
    <cellStyle name="Percent 3 3 2 3 5" xfId="13492"/>
    <cellStyle name="Percent 3 3 2 3 5 2" xfId="13493"/>
    <cellStyle name="Percent 3 3 2 3 5 2 2" xfId="13494"/>
    <cellStyle name="Percent 3 3 2 3 5 2 3" xfId="13495"/>
    <cellStyle name="Percent 3 3 2 3 5 3" xfId="13496"/>
    <cellStyle name="Percent 3 3 2 3 5 3 2" xfId="13497"/>
    <cellStyle name="Percent 3 3 2 3 5 4" xfId="13498"/>
    <cellStyle name="Percent 3 3 2 3 6" xfId="13499"/>
    <cellStyle name="Percent 3 3 2 3 6 2" xfId="13500"/>
    <cellStyle name="Percent 3 3 2 3 6 3" xfId="13501"/>
    <cellStyle name="Percent 3 3 2 3 7" xfId="13502"/>
    <cellStyle name="Percent 3 3 2 3 7 2" xfId="13503"/>
    <cellStyle name="Percent 3 3 2 3 8" xfId="13504"/>
    <cellStyle name="Percent 3 3 2 4" xfId="13505"/>
    <cellStyle name="Percent 3 3 2 4 2" xfId="13506"/>
    <cellStyle name="Percent 3 3 2 4 2 2" xfId="13507"/>
    <cellStyle name="Percent 3 3 2 4 2 2 2" xfId="13508"/>
    <cellStyle name="Percent 3 3 2 4 2 2 3" xfId="13509"/>
    <cellStyle name="Percent 3 3 2 4 2 3" xfId="13510"/>
    <cellStyle name="Percent 3 3 2 4 2 3 2" xfId="13511"/>
    <cellStyle name="Percent 3 3 2 4 2 4" xfId="13512"/>
    <cellStyle name="Percent 3 3 2 4 3" xfId="13513"/>
    <cellStyle name="Percent 3 3 2 4 3 2" xfId="13514"/>
    <cellStyle name="Percent 3 3 2 4 3 3" xfId="13515"/>
    <cellStyle name="Percent 3 3 2 4 4" xfId="13516"/>
    <cellStyle name="Percent 3 3 2 4 4 2" xfId="13517"/>
    <cellStyle name="Percent 3 3 2 4 5" xfId="13518"/>
    <cellStyle name="Percent 3 3 2 5" xfId="13519"/>
    <cellStyle name="Percent 3 3 2 5 2" xfId="13520"/>
    <cellStyle name="Percent 3 3 2 5 2 2" xfId="13521"/>
    <cellStyle name="Percent 3 3 2 5 2 2 2" xfId="13522"/>
    <cellStyle name="Percent 3 3 2 5 2 2 3" xfId="13523"/>
    <cellStyle name="Percent 3 3 2 5 2 3" xfId="13524"/>
    <cellStyle name="Percent 3 3 2 5 2 3 2" xfId="13525"/>
    <cellStyle name="Percent 3 3 2 5 2 4" xfId="13526"/>
    <cellStyle name="Percent 3 3 2 5 3" xfId="13527"/>
    <cellStyle name="Percent 3 3 2 5 3 2" xfId="13528"/>
    <cellStyle name="Percent 3 3 2 5 3 3" xfId="13529"/>
    <cellStyle name="Percent 3 3 2 5 4" xfId="13530"/>
    <cellStyle name="Percent 3 3 2 5 4 2" xfId="13531"/>
    <cellStyle name="Percent 3 3 2 5 5" xfId="13532"/>
    <cellStyle name="Percent 3 3 2 6" xfId="13533"/>
    <cellStyle name="Percent 3 3 2 6 2" xfId="13534"/>
    <cellStyle name="Percent 3 3 2 6 2 2" xfId="13535"/>
    <cellStyle name="Percent 3 3 2 6 2 3" xfId="13536"/>
    <cellStyle name="Percent 3 3 2 6 3" xfId="13537"/>
    <cellStyle name="Percent 3 3 2 6 3 2" xfId="13538"/>
    <cellStyle name="Percent 3 3 2 6 4" xfId="13539"/>
    <cellStyle name="Percent 3 3 2 7" xfId="13540"/>
    <cellStyle name="Percent 3 3 2 7 2" xfId="13541"/>
    <cellStyle name="Percent 3 3 2 7 2 2" xfId="13542"/>
    <cellStyle name="Percent 3 3 2 7 2 3" xfId="13543"/>
    <cellStyle name="Percent 3 3 2 7 3" xfId="13544"/>
    <cellStyle name="Percent 3 3 2 7 3 2" xfId="13545"/>
    <cellStyle name="Percent 3 3 2 7 4" xfId="13546"/>
    <cellStyle name="Percent 3 3 2 8" xfId="13547"/>
    <cellStyle name="Percent 3 3 2 8 2" xfId="13548"/>
    <cellStyle name="Percent 3 3 2 8 3" xfId="13549"/>
    <cellStyle name="Percent 3 3 2 9" xfId="13550"/>
    <cellStyle name="Percent 3 3 2 9 2" xfId="13551"/>
    <cellStyle name="Percent 3 3 3" xfId="13552"/>
    <cellStyle name="Percent 3 3 3 2" xfId="13553"/>
    <cellStyle name="Percent 3 3 3 2 2" xfId="13554"/>
    <cellStyle name="Percent 3 3 3 2 2 2" xfId="13555"/>
    <cellStyle name="Percent 3 3 3 2 2 2 2" xfId="13556"/>
    <cellStyle name="Percent 3 3 3 2 2 2 2 2" xfId="13557"/>
    <cellStyle name="Percent 3 3 3 2 2 2 2 3" xfId="13558"/>
    <cellStyle name="Percent 3 3 3 2 2 2 3" xfId="13559"/>
    <cellStyle name="Percent 3 3 3 2 2 2 3 2" xfId="13560"/>
    <cellStyle name="Percent 3 3 3 2 2 2 4" xfId="13561"/>
    <cellStyle name="Percent 3 3 3 2 2 3" xfId="13562"/>
    <cellStyle name="Percent 3 3 3 2 2 3 2" xfId="13563"/>
    <cellStyle name="Percent 3 3 3 2 2 3 3" xfId="13564"/>
    <cellStyle name="Percent 3 3 3 2 2 4" xfId="13565"/>
    <cellStyle name="Percent 3 3 3 2 2 4 2" xfId="13566"/>
    <cellStyle name="Percent 3 3 3 2 2 5" xfId="13567"/>
    <cellStyle name="Percent 3 3 3 2 3" xfId="13568"/>
    <cellStyle name="Percent 3 3 3 2 3 2" xfId="13569"/>
    <cellStyle name="Percent 3 3 3 2 3 2 2" xfId="13570"/>
    <cellStyle name="Percent 3 3 3 2 3 2 2 2" xfId="13571"/>
    <cellStyle name="Percent 3 3 3 2 3 2 2 3" xfId="13572"/>
    <cellStyle name="Percent 3 3 3 2 3 2 3" xfId="13573"/>
    <cellStyle name="Percent 3 3 3 2 3 2 3 2" xfId="13574"/>
    <cellStyle name="Percent 3 3 3 2 3 2 4" xfId="13575"/>
    <cellStyle name="Percent 3 3 3 2 3 3" xfId="13576"/>
    <cellStyle name="Percent 3 3 3 2 3 3 2" xfId="13577"/>
    <cellStyle name="Percent 3 3 3 2 3 3 3" xfId="13578"/>
    <cellStyle name="Percent 3 3 3 2 3 4" xfId="13579"/>
    <cellStyle name="Percent 3 3 3 2 3 4 2" xfId="13580"/>
    <cellStyle name="Percent 3 3 3 2 3 5" xfId="13581"/>
    <cellStyle name="Percent 3 3 3 2 4" xfId="13582"/>
    <cellStyle name="Percent 3 3 3 2 4 2" xfId="13583"/>
    <cellStyle name="Percent 3 3 3 2 4 2 2" xfId="13584"/>
    <cellStyle name="Percent 3 3 3 2 4 2 3" xfId="13585"/>
    <cellStyle name="Percent 3 3 3 2 4 3" xfId="13586"/>
    <cellStyle name="Percent 3 3 3 2 4 3 2" xfId="13587"/>
    <cellStyle name="Percent 3 3 3 2 4 4" xfId="13588"/>
    <cellStyle name="Percent 3 3 3 2 5" xfId="13589"/>
    <cellStyle name="Percent 3 3 3 2 5 2" xfId="13590"/>
    <cellStyle name="Percent 3 3 3 2 5 2 2" xfId="13591"/>
    <cellStyle name="Percent 3 3 3 2 5 2 3" xfId="13592"/>
    <cellStyle name="Percent 3 3 3 2 5 3" xfId="13593"/>
    <cellStyle name="Percent 3 3 3 2 5 3 2" xfId="13594"/>
    <cellStyle name="Percent 3 3 3 2 5 4" xfId="13595"/>
    <cellStyle name="Percent 3 3 3 2 6" xfId="13596"/>
    <cellStyle name="Percent 3 3 3 2 6 2" xfId="13597"/>
    <cellStyle name="Percent 3 3 3 2 6 3" xfId="13598"/>
    <cellStyle name="Percent 3 3 3 2 7" xfId="13599"/>
    <cellStyle name="Percent 3 3 3 2 7 2" xfId="13600"/>
    <cellStyle name="Percent 3 3 3 2 8" xfId="13601"/>
    <cellStyle name="Percent 3 3 3 3" xfId="13602"/>
    <cellStyle name="Percent 3 3 3 3 2" xfId="13603"/>
    <cellStyle name="Percent 3 3 3 3 2 2" xfId="13604"/>
    <cellStyle name="Percent 3 3 3 3 2 2 2" xfId="13605"/>
    <cellStyle name="Percent 3 3 3 3 2 2 3" xfId="13606"/>
    <cellStyle name="Percent 3 3 3 3 2 3" xfId="13607"/>
    <cellStyle name="Percent 3 3 3 3 2 3 2" xfId="13608"/>
    <cellStyle name="Percent 3 3 3 3 2 4" xfId="13609"/>
    <cellStyle name="Percent 3 3 3 3 3" xfId="13610"/>
    <cellStyle name="Percent 3 3 3 3 3 2" xfId="13611"/>
    <cellStyle name="Percent 3 3 3 3 3 3" xfId="13612"/>
    <cellStyle name="Percent 3 3 3 3 4" xfId="13613"/>
    <cellStyle name="Percent 3 3 3 3 4 2" xfId="13614"/>
    <cellStyle name="Percent 3 3 3 3 5" xfId="13615"/>
    <cellStyle name="Percent 3 3 3 4" xfId="13616"/>
    <cellStyle name="Percent 3 3 3 4 2" xfId="13617"/>
    <cellStyle name="Percent 3 3 3 4 2 2" xfId="13618"/>
    <cellStyle name="Percent 3 3 3 4 2 2 2" xfId="13619"/>
    <cellStyle name="Percent 3 3 3 4 2 2 3" xfId="13620"/>
    <cellStyle name="Percent 3 3 3 4 2 3" xfId="13621"/>
    <cellStyle name="Percent 3 3 3 4 2 3 2" xfId="13622"/>
    <cellStyle name="Percent 3 3 3 4 2 4" xfId="13623"/>
    <cellStyle name="Percent 3 3 3 4 3" xfId="13624"/>
    <cellStyle name="Percent 3 3 3 4 3 2" xfId="13625"/>
    <cellStyle name="Percent 3 3 3 4 3 3" xfId="13626"/>
    <cellStyle name="Percent 3 3 3 4 4" xfId="13627"/>
    <cellStyle name="Percent 3 3 3 4 4 2" xfId="13628"/>
    <cellStyle name="Percent 3 3 3 4 5" xfId="13629"/>
    <cellStyle name="Percent 3 3 3 5" xfId="13630"/>
    <cellStyle name="Percent 3 3 3 5 2" xfId="13631"/>
    <cellStyle name="Percent 3 3 3 5 2 2" xfId="13632"/>
    <cellStyle name="Percent 3 3 3 5 2 3" xfId="13633"/>
    <cellStyle name="Percent 3 3 3 5 3" xfId="13634"/>
    <cellStyle name="Percent 3 3 3 5 3 2" xfId="13635"/>
    <cellStyle name="Percent 3 3 3 5 4" xfId="13636"/>
    <cellStyle name="Percent 3 3 3 6" xfId="13637"/>
    <cellStyle name="Percent 3 3 3 6 2" xfId="13638"/>
    <cellStyle name="Percent 3 3 3 6 2 2" xfId="13639"/>
    <cellStyle name="Percent 3 3 3 6 2 3" xfId="13640"/>
    <cellStyle name="Percent 3 3 3 6 3" xfId="13641"/>
    <cellStyle name="Percent 3 3 3 6 3 2" xfId="13642"/>
    <cellStyle name="Percent 3 3 3 6 4" xfId="13643"/>
    <cellStyle name="Percent 3 3 3 7" xfId="13644"/>
    <cellStyle name="Percent 3 3 3 7 2" xfId="13645"/>
    <cellStyle name="Percent 3 3 3 7 3" xfId="13646"/>
    <cellStyle name="Percent 3 3 3 8" xfId="13647"/>
    <cellStyle name="Percent 3 3 3 8 2" xfId="13648"/>
    <cellStyle name="Percent 3 3 3 9" xfId="13649"/>
    <cellStyle name="Percent 3 3 4" xfId="13650"/>
    <cellStyle name="Percent 3 3 4 2" xfId="13651"/>
    <cellStyle name="Percent 3 3 4 2 2" xfId="13652"/>
    <cellStyle name="Percent 3 3 4 2 2 2" xfId="13653"/>
    <cellStyle name="Percent 3 3 4 2 2 2 2" xfId="13654"/>
    <cellStyle name="Percent 3 3 4 2 2 2 2 2" xfId="13655"/>
    <cellStyle name="Percent 3 3 4 2 2 2 2 3" xfId="13656"/>
    <cellStyle name="Percent 3 3 4 2 2 2 3" xfId="13657"/>
    <cellStyle name="Percent 3 3 4 2 2 2 3 2" xfId="13658"/>
    <cellStyle name="Percent 3 3 4 2 2 2 4" xfId="13659"/>
    <cellStyle name="Percent 3 3 4 2 2 3" xfId="13660"/>
    <cellStyle name="Percent 3 3 4 2 2 3 2" xfId="13661"/>
    <cellStyle name="Percent 3 3 4 2 2 3 3" xfId="13662"/>
    <cellStyle name="Percent 3 3 4 2 2 4" xfId="13663"/>
    <cellStyle name="Percent 3 3 4 2 2 4 2" xfId="13664"/>
    <cellStyle name="Percent 3 3 4 2 2 5" xfId="13665"/>
    <cellStyle name="Percent 3 3 4 2 3" xfId="13666"/>
    <cellStyle name="Percent 3 3 4 2 3 2" xfId="13667"/>
    <cellStyle name="Percent 3 3 4 2 3 2 2" xfId="13668"/>
    <cellStyle name="Percent 3 3 4 2 3 2 2 2" xfId="13669"/>
    <cellStyle name="Percent 3 3 4 2 3 2 2 3" xfId="13670"/>
    <cellStyle name="Percent 3 3 4 2 3 2 3" xfId="13671"/>
    <cellStyle name="Percent 3 3 4 2 3 2 3 2" xfId="13672"/>
    <cellStyle name="Percent 3 3 4 2 3 2 4" xfId="13673"/>
    <cellStyle name="Percent 3 3 4 2 3 3" xfId="13674"/>
    <cellStyle name="Percent 3 3 4 2 3 3 2" xfId="13675"/>
    <cellStyle name="Percent 3 3 4 2 3 3 3" xfId="13676"/>
    <cellStyle name="Percent 3 3 4 2 3 4" xfId="13677"/>
    <cellStyle name="Percent 3 3 4 2 3 4 2" xfId="13678"/>
    <cellStyle name="Percent 3 3 4 2 3 5" xfId="13679"/>
    <cellStyle name="Percent 3 3 4 2 4" xfId="13680"/>
    <cellStyle name="Percent 3 3 4 2 4 2" xfId="13681"/>
    <cellStyle name="Percent 3 3 4 2 4 2 2" xfId="13682"/>
    <cellStyle name="Percent 3 3 4 2 4 2 3" xfId="13683"/>
    <cellStyle name="Percent 3 3 4 2 4 3" xfId="13684"/>
    <cellStyle name="Percent 3 3 4 2 4 3 2" xfId="13685"/>
    <cellStyle name="Percent 3 3 4 2 4 4" xfId="13686"/>
    <cellStyle name="Percent 3 3 4 2 5" xfId="13687"/>
    <cellStyle name="Percent 3 3 4 2 5 2" xfId="13688"/>
    <cellStyle name="Percent 3 3 4 2 5 2 2" xfId="13689"/>
    <cellStyle name="Percent 3 3 4 2 5 2 3" xfId="13690"/>
    <cellStyle name="Percent 3 3 4 2 5 3" xfId="13691"/>
    <cellStyle name="Percent 3 3 4 2 5 3 2" xfId="13692"/>
    <cellStyle name="Percent 3 3 4 2 5 4" xfId="13693"/>
    <cellStyle name="Percent 3 3 4 2 6" xfId="13694"/>
    <cellStyle name="Percent 3 3 4 2 6 2" xfId="13695"/>
    <cellStyle name="Percent 3 3 4 2 6 3" xfId="13696"/>
    <cellStyle name="Percent 3 3 4 2 7" xfId="13697"/>
    <cellStyle name="Percent 3 3 4 2 7 2" xfId="13698"/>
    <cellStyle name="Percent 3 3 4 2 8" xfId="13699"/>
    <cellStyle name="Percent 3 3 4 3" xfId="13700"/>
    <cellStyle name="Percent 3 3 4 3 2" xfId="13701"/>
    <cellStyle name="Percent 3 3 4 3 2 2" xfId="13702"/>
    <cellStyle name="Percent 3 3 4 3 2 2 2" xfId="13703"/>
    <cellStyle name="Percent 3 3 4 3 2 2 3" xfId="13704"/>
    <cellStyle name="Percent 3 3 4 3 2 3" xfId="13705"/>
    <cellStyle name="Percent 3 3 4 3 2 3 2" xfId="13706"/>
    <cellStyle name="Percent 3 3 4 3 2 4" xfId="13707"/>
    <cellStyle name="Percent 3 3 4 3 3" xfId="13708"/>
    <cellStyle name="Percent 3 3 4 3 3 2" xfId="13709"/>
    <cellStyle name="Percent 3 3 4 3 3 3" xfId="13710"/>
    <cellStyle name="Percent 3 3 4 3 4" xfId="13711"/>
    <cellStyle name="Percent 3 3 4 3 4 2" xfId="13712"/>
    <cellStyle name="Percent 3 3 4 3 5" xfId="13713"/>
    <cellStyle name="Percent 3 3 4 4" xfId="13714"/>
    <cellStyle name="Percent 3 3 4 4 2" xfId="13715"/>
    <cellStyle name="Percent 3 3 4 4 2 2" xfId="13716"/>
    <cellStyle name="Percent 3 3 4 4 2 2 2" xfId="13717"/>
    <cellStyle name="Percent 3 3 4 4 2 2 3" xfId="13718"/>
    <cellStyle name="Percent 3 3 4 4 2 3" xfId="13719"/>
    <cellStyle name="Percent 3 3 4 4 2 3 2" xfId="13720"/>
    <cellStyle name="Percent 3 3 4 4 2 4" xfId="13721"/>
    <cellStyle name="Percent 3 3 4 4 3" xfId="13722"/>
    <cellStyle name="Percent 3 3 4 4 3 2" xfId="13723"/>
    <cellStyle name="Percent 3 3 4 4 3 3" xfId="13724"/>
    <cellStyle name="Percent 3 3 4 4 4" xfId="13725"/>
    <cellStyle name="Percent 3 3 4 4 4 2" xfId="13726"/>
    <cellStyle name="Percent 3 3 4 4 5" xfId="13727"/>
    <cellStyle name="Percent 3 3 4 5" xfId="13728"/>
    <cellStyle name="Percent 3 3 4 5 2" xfId="13729"/>
    <cellStyle name="Percent 3 3 4 5 2 2" xfId="13730"/>
    <cellStyle name="Percent 3 3 4 5 2 3" xfId="13731"/>
    <cellStyle name="Percent 3 3 4 5 3" xfId="13732"/>
    <cellStyle name="Percent 3 3 4 5 3 2" xfId="13733"/>
    <cellStyle name="Percent 3 3 4 5 4" xfId="13734"/>
    <cellStyle name="Percent 3 3 4 6" xfId="13735"/>
    <cellStyle name="Percent 3 3 4 6 2" xfId="13736"/>
    <cellStyle name="Percent 3 3 4 6 2 2" xfId="13737"/>
    <cellStyle name="Percent 3 3 4 6 2 3" xfId="13738"/>
    <cellStyle name="Percent 3 3 4 6 3" xfId="13739"/>
    <cellStyle name="Percent 3 3 4 6 3 2" xfId="13740"/>
    <cellStyle name="Percent 3 3 4 6 4" xfId="13741"/>
    <cellStyle name="Percent 3 3 4 7" xfId="13742"/>
    <cellStyle name="Percent 3 3 4 7 2" xfId="13743"/>
    <cellStyle name="Percent 3 3 4 7 3" xfId="13744"/>
    <cellStyle name="Percent 3 3 4 8" xfId="13745"/>
    <cellStyle name="Percent 3 3 4 8 2" xfId="13746"/>
    <cellStyle name="Percent 3 3 4 9" xfId="13747"/>
    <cellStyle name="Percent 3 3 5" xfId="13748"/>
    <cellStyle name="Percent 3 3 5 2" xfId="13749"/>
    <cellStyle name="Percent 3 3 5 2 2" xfId="13750"/>
    <cellStyle name="Percent 3 3 5 2 2 2" xfId="13751"/>
    <cellStyle name="Percent 3 3 5 2 2 2 2" xfId="13752"/>
    <cellStyle name="Percent 3 3 5 2 2 2 3" xfId="13753"/>
    <cellStyle name="Percent 3 3 5 2 2 3" xfId="13754"/>
    <cellStyle name="Percent 3 3 5 2 2 3 2" xfId="13755"/>
    <cellStyle name="Percent 3 3 5 2 2 4" xfId="13756"/>
    <cellStyle name="Percent 3 3 5 2 3" xfId="13757"/>
    <cellStyle name="Percent 3 3 5 2 3 2" xfId="13758"/>
    <cellStyle name="Percent 3 3 5 2 3 3" xfId="13759"/>
    <cellStyle name="Percent 3 3 5 2 4" xfId="13760"/>
    <cellStyle name="Percent 3 3 5 2 4 2" xfId="13761"/>
    <cellStyle name="Percent 3 3 5 2 5" xfId="13762"/>
    <cellStyle name="Percent 3 3 5 3" xfId="13763"/>
    <cellStyle name="Percent 3 3 5 3 2" xfId="13764"/>
    <cellStyle name="Percent 3 3 5 3 2 2" xfId="13765"/>
    <cellStyle name="Percent 3 3 5 3 2 2 2" xfId="13766"/>
    <cellStyle name="Percent 3 3 5 3 2 2 3" xfId="13767"/>
    <cellStyle name="Percent 3 3 5 3 2 3" xfId="13768"/>
    <cellStyle name="Percent 3 3 5 3 2 3 2" xfId="13769"/>
    <cellStyle name="Percent 3 3 5 3 2 4" xfId="13770"/>
    <cellStyle name="Percent 3 3 5 3 3" xfId="13771"/>
    <cellStyle name="Percent 3 3 5 3 3 2" xfId="13772"/>
    <cellStyle name="Percent 3 3 5 3 3 3" xfId="13773"/>
    <cellStyle name="Percent 3 3 5 3 4" xfId="13774"/>
    <cellStyle name="Percent 3 3 5 3 4 2" xfId="13775"/>
    <cellStyle name="Percent 3 3 5 3 5" xfId="13776"/>
    <cellStyle name="Percent 3 3 5 4" xfId="13777"/>
    <cellStyle name="Percent 3 3 5 4 2" xfId="13778"/>
    <cellStyle name="Percent 3 3 5 4 2 2" xfId="13779"/>
    <cellStyle name="Percent 3 3 5 4 2 3" xfId="13780"/>
    <cellStyle name="Percent 3 3 5 4 3" xfId="13781"/>
    <cellStyle name="Percent 3 3 5 4 3 2" xfId="13782"/>
    <cellStyle name="Percent 3 3 5 4 4" xfId="13783"/>
    <cellStyle name="Percent 3 3 5 5" xfId="13784"/>
    <cellStyle name="Percent 3 3 5 5 2" xfId="13785"/>
    <cellStyle name="Percent 3 3 5 5 2 2" xfId="13786"/>
    <cellStyle name="Percent 3 3 5 5 2 3" xfId="13787"/>
    <cellStyle name="Percent 3 3 5 5 3" xfId="13788"/>
    <cellStyle name="Percent 3 3 5 5 3 2" xfId="13789"/>
    <cellStyle name="Percent 3 3 5 5 4" xfId="13790"/>
    <cellStyle name="Percent 3 3 5 6" xfId="13791"/>
    <cellStyle name="Percent 3 3 5 6 2" xfId="13792"/>
    <cellStyle name="Percent 3 3 5 6 3" xfId="13793"/>
    <cellStyle name="Percent 3 3 5 7" xfId="13794"/>
    <cellStyle name="Percent 3 3 5 7 2" xfId="13795"/>
    <cellStyle name="Percent 3 3 5 8" xfId="13796"/>
    <cellStyle name="Percent 3 3 6" xfId="13797"/>
    <cellStyle name="Percent 3 3 6 2" xfId="13798"/>
    <cellStyle name="Percent 3 3 6 2 2" xfId="13799"/>
    <cellStyle name="Percent 3 3 6 2 2 2" xfId="13800"/>
    <cellStyle name="Percent 3 3 6 2 2 3" xfId="13801"/>
    <cellStyle name="Percent 3 3 6 2 3" xfId="13802"/>
    <cellStyle name="Percent 3 3 6 2 3 2" xfId="13803"/>
    <cellStyle name="Percent 3 3 6 2 4" xfId="13804"/>
    <cellStyle name="Percent 3 3 6 3" xfId="13805"/>
    <cellStyle name="Percent 3 3 6 3 2" xfId="13806"/>
    <cellStyle name="Percent 3 3 6 3 3" xfId="13807"/>
    <cellStyle name="Percent 3 3 6 4" xfId="13808"/>
    <cellStyle name="Percent 3 3 6 4 2" xfId="13809"/>
    <cellStyle name="Percent 3 3 6 5" xfId="13810"/>
    <cellStyle name="Percent 3 3 7" xfId="13811"/>
    <cellStyle name="Percent 3 3 7 2" xfId="13812"/>
    <cellStyle name="Percent 3 3 7 2 2" xfId="13813"/>
    <cellStyle name="Percent 3 3 7 2 2 2" xfId="13814"/>
    <cellStyle name="Percent 3 3 7 2 2 3" xfId="13815"/>
    <cellStyle name="Percent 3 3 7 2 3" xfId="13816"/>
    <cellStyle name="Percent 3 3 7 2 3 2" xfId="13817"/>
    <cellStyle name="Percent 3 3 7 2 4" xfId="13818"/>
    <cellStyle name="Percent 3 3 7 3" xfId="13819"/>
    <cellStyle name="Percent 3 3 7 3 2" xfId="13820"/>
    <cellStyle name="Percent 3 3 7 3 3" xfId="13821"/>
    <cellStyle name="Percent 3 3 7 4" xfId="13822"/>
    <cellStyle name="Percent 3 3 7 4 2" xfId="13823"/>
    <cellStyle name="Percent 3 3 7 5" xfId="13824"/>
    <cellStyle name="Percent 3 3 8" xfId="13825"/>
    <cellStyle name="Percent 3 3 8 2" xfId="13826"/>
    <cellStyle name="Percent 3 3 8 2 2" xfId="13827"/>
    <cellStyle name="Percent 3 3 8 2 3" xfId="13828"/>
    <cellStyle name="Percent 3 3 8 3" xfId="13829"/>
    <cellStyle name="Percent 3 3 8 3 2" xfId="13830"/>
    <cellStyle name="Percent 3 3 8 4" xfId="13831"/>
    <cellStyle name="Percent 3 3 9" xfId="13832"/>
    <cellStyle name="Percent 3 3 9 2" xfId="13833"/>
    <cellStyle name="Percent 3 3 9 2 2" xfId="13834"/>
    <cellStyle name="Percent 3 3 9 2 3" xfId="13835"/>
    <cellStyle name="Percent 3 3 9 3" xfId="13836"/>
    <cellStyle name="Percent 3 3 9 3 2" xfId="13837"/>
    <cellStyle name="Percent 3 3 9 4" xfId="13838"/>
    <cellStyle name="Percent 3 4" xfId="13839"/>
    <cellStyle name="Percent 3 4 10" xfId="13840"/>
    <cellStyle name="Percent 3 4 10 2" xfId="13841"/>
    <cellStyle name="Percent 3 4 11" xfId="13842"/>
    <cellStyle name="Percent 3 4 2" xfId="13843"/>
    <cellStyle name="Percent 3 4 2 2" xfId="13844"/>
    <cellStyle name="Percent 3 4 2 2 2" xfId="13845"/>
    <cellStyle name="Percent 3 4 2 2 2 2" xfId="13846"/>
    <cellStyle name="Percent 3 4 2 2 2 2 2" xfId="13847"/>
    <cellStyle name="Percent 3 4 2 2 2 2 2 2" xfId="13848"/>
    <cellStyle name="Percent 3 4 2 2 2 2 2 3" xfId="13849"/>
    <cellStyle name="Percent 3 4 2 2 2 2 3" xfId="13850"/>
    <cellStyle name="Percent 3 4 2 2 2 2 3 2" xfId="13851"/>
    <cellStyle name="Percent 3 4 2 2 2 2 4" xfId="13852"/>
    <cellStyle name="Percent 3 4 2 2 2 3" xfId="13853"/>
    <cellStyle name="Percent 3 4 2 2 2 3 2" xfId="13854"/>
    <cellStyle name="Percent 3 4 2 2 2 3 3" xfId="13855"/>
    <cellStyle name="Percent 3 4 2 2 2 4" xfId="13856"/>
    <cellStyle name="Percent 3 4 2 2 2 4 2" xfId="13857"/>
    <cellStyle name="Percent 3 4 2 2 2 5" xfId="13858"/>
    <cellStyle name="Percent 3 4 2 2 3" xfId="13859"/>
    <cellStyle name="Percent 3 4 2 2 3 2" xfId="13860"/>
    <cellStyle name="Percent 3 4 2 2 3 2 2" xfId="13861"/>
    <cellStyle name="Percent 3 4 2 2 3 2 2 2" xfId="13862"/>
    <cellStyle name="Percent 3 4 2 2 3 2 2 3" xfId="13863"/>
    <cellStyle name="Percent 3 4 2 2 3 2 3" xfId="13864"/>
    <cellStyle name="Percent 3 4 2 2 3 2 3 2" xfId="13865"/>
    <cellStyle name="Percent 3 4 2 2 3 2 4" xfId="13866"/>
    <cellStyle name="Percent 3 4 2 2 3 3" xfId="13867"/>
    <cellStyle name="Percent 3 4 2 2 3 3 2" xfId="13868"/>
    <cellStyle name="Percent 3 4 2 2 3 3 3" xfId="13869"/>
    <cellStyle name="Percent 3 4 2 2 3 4" xfId="13870"/>
    <cellStyle name="Percent 3 4 2 2 3 4 2" xfId="13871"/>
    <cellStyle name="Percent 3 4 2 2 3 5" xfId="13872"/>
    <cellStyle name="Percent 3 4 2 2 4" xfId="13873"/>
    <cellStyle name="Percent 3 4 2 2 4 2" xfId="13874"/>
    <cellStyle name="Percent 3 4 2 2 4 2 2" xfId="13875"/>
    <cellStyle name="Percent 3 4 2 2 4 2 3" xfId="13876"/>
    <cellStyle name="Percent 3 4 2 2 4 3" xfId="13877"/>
    <cellStyle name="Percent 3 4 2 2 4 3 2" xfId="13878"/>
    <cellStyle name="Percent 3 4 2 2 4 4" xfId="13879"/>
    <cellStyle name="Percent 3 4 2 2 5" xfId="13880"/>
    <cellStyle name="Percent 3 4 2 2 5 2" xfId="13881"/>
    <cellStyle name="Percent 3 4 2 2 5 2 2" xfId="13882"/>
    <cellStyle name="Percent 3 4 2 2 5 2 3" xfId="13883"/>
    <cellStyle name="Percent 3 4 2 2 5 3" xfId="13884"/>
    <cellStyle name="Percent 3 4 2 2 5 3 2" xfId="13885"/>
    <cellStyle name="Percent 3 4 2 2 5 4" xfId="13886"/>
    <cellStyle name="Percent 3 4 2 2 6" xfId="13887"/>
    <cellStyle name="Percent 3 4 2 2 6 2" xfId="13888"/>
    <cellStyle name="Percent 3 4 2 2 6 3" xfId="13889"/>
    <cellStyle name="Percent 3 4 2 2 7" xfId="13890"/>
    <cellStyle name="Percent 3 4 2 2 7 2" xfId="13891"/>
    <cellStyle name="Percent 3 4 2 2 8" xfId="13892"/>
    <cellStyle name="Percent 3 4 2 3" xfId="13893"/>
    <cellStyle name="Percent 3 4 2 3 2" xfId="13894"/>
    <cellStyle name="Percent 3 4 2 3 2 2" xfId="13895"/>
    <cellStyle name="Percent 3 4 2 3 2 2 2" xfId="13896"/>
    <cellStyle name="Percent 3 4 2 3 2 2 3" xfId="13897"/>
    <cellStyle name="Percent 3 4 2 3 2 3" xfId="13898"/>
    <cellStyle name="Percent 3 4 2 3 2 3 2" xfId="13899"/>
    <cellStyle name="Percent 3 4 2 3 2 4" xfId="13900"/>
    <cellStyle name="Percent 3 4 2 3 3" xfId="13901"/>
    <cellStyle name="Percent 3 4 2 3 3 2" xfId="13902"/>
    <cellStyle name="Percent 3 4 2 3 3 3" xfId="13903"/>
    <cellStyle name="Percent 3 4 2 3 4" xfId="13904"/>
    <cellStyle name="Percent 3 4 2 3 4 2" xfId="13905"/>
    <cellStyle name="Percent 3 4 2 3 5" xfId="13906"/>
    <cellStyle name="Percent 3 4 2 4" xfId="13907"/>
    <cellStyle name="Percent 3 4 2 4 2" xfId="13908"/>
    <cellStyle name="Percent 3 4 2 4 2 2" xfId="13909"/>
    <cellStyle name="Percent 3 4 2 4 2 2 2" xfId="13910"/>
    <cellStyle name="Percent 3 4 2 4 2 2 3" xfId="13911"/>
    <cellStyle name="Percent 3 4 2 4 2 3" xfId="13912"/>
    <cellStyle name="Percent 3 4 2 4 2 3 2" xfId="13913"/>
    <cellStyle name="Percent 3 4 2 4 2 4" xfId="13914"/>
    <cellStyle name="Percent 3 4 2 4 3" xfId="13915"/>
    <cellStyle name="Percent 3 4 2 4 3 2" xfId="13916"/>
    <cellStyle name="Percent 3 4 2 4 3 3" xfId="13917"/>
    <cellStyle name="Percent 3 4 2 4 4" xfId="13918"/>
    <cellStyle name="Percent 3 4 2 4 4 2" xfId="13919"/>
    <cellStyle name="Percent 3 4 2 4 5" xfId="13920"/>
    <cellStyle name="Percent 3 4 2 5" xfId="13921"/>
    <cellStyle name="Percent 3 4 2 5 2" xfId="13922"/>
    <cellStyle name="Percent 3 4 2 5 2 2" xfId="13923"/>
    <cellStyle name="Percent 3 4 2 5 2 3" xfId="13924"/>
    <cellStyle name="Percent 3 4 2 5 3" xfId="13925"/>
    <cellStyle name="Percent 3 4 2 5 3 2" xfId="13926"/>
    <cellStyle name="Percent 3 4 2 5 4" xfId="13927"/>
    <cellStyle name="Percent 3 4 2 6" xfId="13928"/>
    <cellStyle name="Percent 3 4 2 6 2" xfId="13929"/>
    <cellStyle name="Percent 3 4 2 6 2 2" xfId="13930"/>
    <cellStyle name="Percent 3 4 2 6 2 3" xfId="13931"/>
    <cellStyle name="Percent 3 4 2 6 3" xfId="13932"/>
    <cellStyle name="Percent 3 4 2 6 3 2" xfId="13933"/>
    <cellStyle name="Percent 3 4 2 6 4" xfId="13934"/>
    <cellStyle name="Percent 3 4 2 7" xfId="13935"/>
    <cellStyle name="Percent 3 4 2 7 2" xfId="13936"/>
    <cellStyle name="Percent 3 4 2 7 3" xfId="13937"/>
    <cellStyle name="Percent 3 4 2 8" xfId="13938"/>
    <cellStyle name="Percent 3 4 2 8 2" xfId="13939"/>
    <cellStyle name="Percent 3 4 2 9" xfId="13940"/>
    <cellStyle name="Percent 3 4 3" xfId="13941"/>
    <cellStyle name="Percent 3 4 3 2" xfId="13942"/>
    <cellStyle name="Percent 3 4 3 2 2" xfId="13943"/>
    <cellStyle name="Percent 3 4 3 2 2 2" xfId="13944"/>
    <cellStyle name="Percent 3 4 3 2 2 2 2" xfId="13945"/>
    <cellStyle name="Percent 3 4 3 2 2 2 2 2" xfId="13946"/>
    <cellStyle name="Percent 3 4 3 2 2 2 2 3" xfId="13947"/>
    <cellStyle name="Percent 3 4 3 2 2 2 3" xfId="13948"/>
    <cellStyle name="Percent 3 4 3 2 2 2 3 2" xfId="13949"/>
    <cellStyle name="Percent 3 4 3 2 2 2 4" xfId="13950"/>
    <cellStyle name="Percent 3 4 3 2 2 3" xfId="13951"/>
    <cellStyle name="Percent 3 4 3 2 2 3 2" xfId="13952"/>
    <cellStyle name="Percent 3 4 3 2 2 3 3" xfId="13953"/>
    <cellStyle name="Percent 3 4 3 2 2 4" xfId="13954"/>
    <cellStyle name="Percent 3 4 3 2 2 4 2" xfId="13955"/>
    <cellStyle name="Percent 3 4 3 2 2 5" xfId="13956"/>
    <cellStyle name="Percent 3 4 3 2 3" xfId="13957"/>
    <cellStyle name="Percent 3 4 3 2 3 2" xfId="13958"/>
    <cellStyle name="Percent 3 4 3 2 3 2 2" xfId="13959"/>
    <cellStyle name="Percent 3 4 3 2 3 2 2 2" xfId="13960"/>
    <cellStyle name="Percent 3 4 3 2 3 2 2 3" xfId="13961"/>
    <cellStyle name="Percent 3 4 3 2 3 2 3" xfId="13962"/>
    <cellStyle name="Percent 3 4 3 2 3 2 3 2" xfId="13963"/>
    <cellStyle name="Percent 3 4 3 2 3 2 4" xfId="13964"/>
    <cellStyle name="Percent 3 4 3 2 3 3" xfId="13965"/>
    <cellStyle name="Percent 3 4 3 2 3 3 2" xfId="13966"/>
    <cellStyle name="Percent 3 4 3 2 3 3 3" xfId="13967"/>
    <cellStyle name="Percent 3 4 3 2 3 4" xfId="13968"/>
    <cellStyle name="Percent 3 4 3 2 3 4 2" xfId="13969"/>
    <cellStyle name="Percent 3 4 3 2 3 5" xfId="13970"/>
    <cellStyle name="Percent 3 4 3 2 4" xfId="13971"/>
    <cellStyle name="Percent 3 4 3 2 4 2" xfId="13972"/>
    <cellStyle name="Percent 3 4 3 2 4 2 2" xfId="13973"/>
    <cellStyle name="Percent 3 4 3 2 4 2 3" xfId="13974"/>
    <cellStyle name="Percent 3 4 3 2 4 3" xfId="13975"/>
    <cellStyle name="Percent 3 4 3 2 4 3 2" xfId="13976"/>
    <cellStyle name="Percent 3 4 3 2 4 4" xfId="13977"/>
    <cellStyle name="Percent 3 4 3 2 5" xfId="13978"/>
    <cellStyle name="Percent 3 4 3 2 5 2" xfId="13979"/>
    <cellStyle name="Percent 3 4 3 2 5 2 2" xfId="13980"/>
    <cellStyle name="Percent 3 4 3 2 5 2 3" xfId="13981"/>
    <cellStyle name="Percent 3 4 3 2 5 3" xfId="13982"/>
    <cellStyle name="Percent 3 4 3 2 5 3 2" xfId="13983"/>
    <cellStyle name="Percent 3 4 3 2 5 4" xfId="13984"/>
    <cellStyle name="Percent 3 4 3 2 6" xfId="13985"/>
    <cellStyle name="Percent 3 4 3 2 6 2" xfId="13986"/>
    <cellStyle name="Percent 3 4 3 2 6 3" xfId="13987"/>
    <cellStyle name="Percent 3 4 3 2 7" xfId="13988"/>
    <cellStyle name="Percent 3 4 3 2 7 2" xfId="13989"/>
    <cellStyle name="Percent 3 4 3 2 8" xfId="13990"/>
    <cellStyle name="Percent 3 4 3 3" xfId="13991"/>
    <cellStyle name="Percent 3 4 3 3 2" xfId="13992"/>
    <cellStyle name="Percent 3 4 3 3 2 2" xfId="13993"/>
    <cellStyle name="Percent 3 4 3 3 2 2 2" xfId="13994"/>
    <cellStyle name="Percent 3 4 3 3 2 2 3" xfId="13995"/>
    <cellStyle name="Percent 3 4 3 3 2 3" xfId="13996"/>
    <cellStyle name="Percent 3 4 3 3 2 3 2" xfId="13997"/>
    <cellStyle name="Percent 3 4 3 3 2 4" xfId="13998"/>
    <cellStyle name="Percent 3 4 3 3 3" xfId="13999"/>
    <cellStyle name="Percent 3 4 3 3 3 2" xfId="14000"/>
    <cellStyle name="Percent 3 4 3 3 3 3" xfId="14001"/>
    <cellStyle name="Percent 3 4 3 3 4" xfId="14002"/>
    <cellStyle name="Percent 3 4 3 3 4 2" xfId="14003"/>
    <cellStyle name="Percent 3 4 3 3 5" xfId="14004"/>
    <cellStyle name="Percent 3 4 3 4" xfId="14005"/>
    <cellStyle name="Percent 3 4 3 4 2" xfId="14006"/>
    <cellStyle name="Percent 3 4 3 4 2 2" xfId="14007"/>
    <cellStyle name="Percent 3 4 3 4 2 2 2" xfId="14008"/>
    <cellStyle name="Percent 3 4 3 4 2 2 3" xfId="14009"/>
    <cellStyle name="Percent 3 4 3 4 2 3" xfId="14010"/>
    <cellStyle name="Percent 3 4 3 4 2 3 2" xfId="14011"/>
    <cellStyle name="Percent 3 4 3 4 2 4" xfId="14012"/>
    <cellStyle name="Percent 3 4 3 4 3" xfId="14013"/>
    <cellStyle name="Percent 3 4 3 4 3 2" xfId="14014"/>
    <cellStyle name="Percent 3 4 3 4 3 3" xfId="14015"/>
    <cellStyle name="Percent 3 4 3 4 4" xfId="14016"/>
    <cellStyle name="Percent 3 4 3 4 4 2" xfId="14017"/>
    <cellStyle name="Percent 3 4 3 4 5" xfId="14018"/>
    <cellStyle name="Percent 3 4 3 5" xfId="14019"/>
    <cellStyle name="Percent 3 4 3 5 2" xfId="14020"/>
    <cellStyle name="Percent 3 4 3 5 2 2" xfId="14021"/>
    <cellStyle name="Percent 3 4 3 5 2 3" xfId="14022"/>
    <cellStyle name="Percent 3 4 3 5 3" xfId="14023"/>
    <cellStyle name="Percent 3 4 3 5 3 2" xfId="14024"/>
    <cellStyle name="Percent 3 4 3 5 4" xfId="14025"/>
    <cellStyle name="Percent 3 4 3 6" xfId="14026"/>
    <cellStyle name="Percent 3 4 3 6 2" xfId="14027"/>
    <cellStyle name="Percent 3 4 3 6 2 2" xfId="14028"/>
    <cellStyle name="Percent 3 4 3 6 2 3" xfId="14029"/>
    <cellStyle name="Percent 3 4 3 6 3" xfId="14030"/>
    <cellStyle name="Percent 3 4 3 6 3 2" xfId="14031"/>
    <cellStyle name="Percent 3 4 3 6 4" xfId="14032"/>
    <cellStyle name="Percent 3 4 3 7" xfId="14033"/>
    <cellStyle name="Percent 3 4 3 7 2" xfId="14034"/>
    <cellStyle name="Percent 3 4 3 7 3" xfId="14035"/>
    <cellStyle name="Percent 3 4 3 8" xfId="14036"/>
    <cellStyle name="Percent 3 4 3 8 2" xfId="14037"/>
    <cellStyle name="Percent 3 4 3 9" xfId="14038"/>
    <cellStyle name="Percent 3 4 4" xfId="14039"/>
    <cellStyle name="Percent 3 4 4 2" xfId="14040"/>
    <cellStyle name="Percent 3 4 4 2 2" xfId="14041"/>
    <cellStyle name="Percent 3 4 4 2 2 2" xfId="14042"/>
    <cellStyle name="Percent 3 4 4 2 2 2 2" xfId="14043"/>
    <cellStyle name="Percent 3 4 4 2 2 2 3" xfId="14044"/>
    <cellStyle name="Percent 3 4 4 2 2 3" xfId="14045"/>
    <cellStyle name="Percent 3 4 4 2 2 3 2" xfId="14046"/>
    <cellStyle name="Percent 3 4 4 2 2 4" xfId="14047"/>
    <cellStyle name="Percent 3 4 4 2 3" xfId="14048"/>
    <cellStyle name="Percent 3 4 4 2 3 2" xfId="14049"/>
    <cellStyle name="Percent 3 4 4 2 3 3" xfId="14050"/>
    <cellStyle name="Percent 3 4 4 2 4" xfId="14051"/>
    <cellStyle name="Percent 3 4 4 2 4 2" xfId="14052"/>
    <cellStyle name="Percent 3 4 4 2 5" xfId="14053"/>
    <cellStyle name="Percent 3 4 4 3" xfId="14054"/>
    <cellStyle name="Percent 3 4 4 3 2" xfId="14055"/>
    <cellStyle name="Percent 3 4 4 3 2 2" xfId="14056"/>
    <cellStyle name="Percent 3 4 4 3 2 2 2" xfId="14057"/>
    <cellStyle name="Percent 3 4 4 3 2 2 3" xfId="14058"/>
    <cellStyle name="Percent 3 4 4 3 2 3" xfId="14059"/>
    <cellStyle name="Percent 3 4 4 3 2 3 2" xfId="14060"/>
    <cellStyle name="Percent 3 4 4 3 2 4" xfId="14061"/>
    <cellStyle name="Percent 3 4 4 3 3" xfId="14062"/>
    <cellStyle name="Percent 3 4 4 3 3 2" xfId="14063"/>
    <cellStyle name="Percent 3 4 4 3 3 3" xfId="14064"/>
    <cellStyle name="Percent 3 4 4 3 4" xfId="14065"/>
    <cellStyle name="Percent 3 4 4 3 4 2" xfId="14066"/>
    <cellStyle name="Percent 3 4 4 3 5" xfId="14067"/>
    <cellStyle name="Percent 3 4 4 4" xfId="14068"/>
    <cellStyle name="Percent 3 4 4 4 2" xfId="14069"/>
    <cellStyle name="Percent 3 4 4 4 2 2" xfId="14070"/>
    <cellStyle name="Percent 3 4 4 4 2 3" xfId="14071"/>
    <cellStyle name="Percent 3 4 4 4 3" xfId="14072"/>
    <cellStyle name="Percent 3 4 4 4 3 2" xfId="14073"/>
    <cellStyle name="Percent 3 4 4 4 4" xfId="14074"/>
    <cellStyle name="Percent 3 4 4 5" xfId="14075"/>
    <cellStyle name="Percent 3 4 4 5 2" xfId="14076"/>
    <cellStyle name="Percent 3 4 4 5 2 2" xfId="14077"/>
    <cellStyle name="Percent 3 4 4 5 2 3" xfId="14078"/>
    <cellStyle name="Percent 3 4 4 5 3" xfId="14079"/>
    <cellStyle name="Percent 3 4 4 5 3 2" xfId="14080"/>
    <cellStyle name="Percent 3 4 4 5 4" xfId="14081"/>
    <cellStyle name="Percent 3 4 4 6" xfId="14082"/>
    <cellStyle name="Percent 3 4 4 6 2" xfId="14083"/>
    <cellStyle name="Percent 3 4 4 6 3" xfId="14084"/>
    <cellStyle name="Percent 3 4 4 7" xfId="14085"/>
    <cellStyle name="Percent 3 4 4 7 2" xfId="14086"/>
    <cellStyle name="Percent 3 4 4 8" xfId="14087"/>
    <cellStyle name="Percent 3 4 5" xfId="14088"/>
    <cellStyle name="Percent 3 4 5 2" xfId="14089"/>
    <cellStyle name="Percent 3 4 5 2 2" xfId="14090"/>
    <cellStyle name="Percent 3 4 5 2 2 2" xfId="14091"/>
    <cellStyle name="Percent 3 4 5 2 2 3" xfId="14092"/>
    <cellStyle name="Percent 3 4 5 2 3" xfId="14093"/>
    <cellStyle name="Percent 3 4 5 2 3 2" xfId="14094"/>
    <cellStyle name="Percent 3 4 5 2 4" xfId="14095"/>
    <cellStyle name="Percent 3 4 5 3" xfId="14096"/>
    <cellStyle name="Percent 3 4 5 3 2" xfId="14097"/>
    <cellStyle name="Percent 3 4 5 3 3" xfId="14098"/>
    <cellStyle name="Percent 3 4 5 4" xfId="14099"/>
    <cellStyle name="Percent 3 4 5 4 2" xfId="14100"/>
    <cellStyle name="Percent 3 4 5 5" xfId="14101"/>
    <cellStyle name="Percent 3 4 6" xfId="14102"/>
    <cellStyle name="Percent 3 4 6 2" xfId="14103"/>
    <cellStyle name="Percent 3 4 6 2 2" xfId="14104"/>
    <cellStyle name="Percent 3 4 6 2 2 2" xfId="14105"/>
    <cellStyle name="Percent 3 4 6 2 2 3" xfId="14106"/>
    <cellStyle name="Percent 3 4 6 2 3" xfId="14107"/>
    <cellStyle name="Percent 3 4 6 2 3 2" xfId="14108"/>
    <cellStyle name="Percent 3 4 6 2 4" xfId="14109"/>
    <cellStyle name="Percent 3 4 6 3" xfId="14110"/>
    <cellStyle name="Percent 3 4 6 3 2" xfId="14111"/>
    <cellStyle name="Percent 3 4 6 3 3" xfId="14112"/>
    <cellStyle name="Percent 3 4 6 4" xfId="14113"/>
    <cellStyle name="Percent 3 4 6 4 2" xfId="14114"/>
    <cellStyle name="Percent 3 4 6 5" xfId="14115"/>
    <cellStyle name="Percent 3 4 7" xfId="14116"/>
    <cellStyle name="Percent 3 4 7 2" xfId="14117"/>
    <cellStyle name="Percent 3 4 7 2 2" xfId="14118"/>
    <cellStyle name="Percent 3 4 7 2 3" xfId="14119"/>
    <cellStyle name="Percent 3 4 7 3" xfId="14120"/>
    <cellStyle name="Percent 3 4 7 3 2" xfId="14121"/>
    <cellStyle name="Percent 3 4 7 4" xfId="14122"/>
    <cellStyle name="Percent 3 4 8" xfId="14123"/>
    <cellStyle name="Percent 3 4 8 2" xfId="14124"/>
    <cellStyle name="Percent 3 4 8 2 2" xfId="14125"/>
    <cellStyle name="Percent 3 4 8 2 3" xfId="14126"/>
    <cellStyle name="Percent 3 4 8 3" xfId="14127"/>
    <cellStyle name="Percent 3 4 8 3 2" xfId="14128"/>
    <cellStyle name="Percent 3 4 8 4" xfId="14129"/>
    <cellStyle name="Percent 3 4 9" xfId="14130"/>
    <cellStyle name="Percent 3 4 9 2" xfId="14131"/>
    <cellStyle name="Percent 3 4 9 3" xfId="14132"/>
    <cellStyle name="Percent 3 5" xfId="14133"/>
    <cellStyle name="Percent 3 5 10" xfId="14134"/>
    <cellStyle name="Percent 3 5 2" xfId="14135"/>
    <cellStyle name="Percent 3 5 2 2" xfId="14136"/>
    <cellStyle name="Percent 3 5 2 2 2" xfId="14137"/>
    <cellStyle name="Percent 3 5 2 2 2 2" xfId="14138"/>
    <cellStyle name="Percent 3 5 2 2 2 2 2" xfId="14139"/>
    <cellStyle name="Percent 3 5 2 2 2 2 2 2" xfId="14140"/>
    <cellStyle name="Percent 3 5 2 2 2 2 2 3" xfId="14141"/>
    <cellStyle name="Percent 3 5 2 2 2 2 3" xfId="14142"/>
    <cellStyle name="Percent 3 5 2 2 2 2 3 2" xfId="14143"/>
    <cellStyle name="Percent 3 5 2 2 2 2 4" xfId="14144"/>
    <cellStyle name="Percent 3 5 2 2 2 3" xfId="14145"/>
    <cellStyle name="Percent 3 5 2 2 2 3 2" xfId="14146"/>
    <cellStyle name="Percent 3 5 2 2 2 3 3" xfId="14147"/>
    <cellStyle name="Percent 3 5 2 2 2 4" xfId="14148"/>
    <cellStyle name="Percent 3 5 2 2 2 4 2" xfId="14149"/>
    <cellStyle name="Percent 3 5 2 2 2 5" xfId="14150"/>
    <cellStyle name="Percent 3 5 2 2 3" xfId="14151"/>
    <cellStyle name="Percent 3 5 2 2 3 2" xfId="14152"/>
    <cellStyle name="Percent 3 5 2 2 3 2 2" xfId="14153"/>
    <cellStyle name="Percent 3 5 2 2 3 2 2 2" xfId="14154"/>
    <cellStyle name="Percent 3 5 2 2 3 2 2 3" xfId="14155"/>
    <cellStyle name="Percent 3 5 2 2 3 2 3" xfId="14156"/>
    <cellStyle name="Percent 3 5 2 2 3 2 3 2" xfId="14157"/>
    <cellStyle name="Percent 3 5 2 2 3 2 4" xfId="14158"/>
    <cellStyle name="Percent 3 5 2 2 3 3" xfId="14159"/>
    <cellStyle name="Percent 3 5 2 2 3 3 2" xfId="14160"/>
    <cellStyle name="Percent 3 5 2 2 3 3 3" xfId="14161"/>
    <cellStyle name="Percent 3 5 2 2 3 4" xfId="14162"/>
    <cellStyle name="Percent 3 5 2 2 3 4 2" xfId="14163"/>
    <cellStyle name="Percent 3 5 2 2 3 5" xfId="14164"/>
    <cellStyle name="Percent 3 5 2 2 4" xfId="14165"/>
    <cellStyle name="Percent 3 5 2 2 4 2" xfId="14166"/>
    <cellStyle name="Percent 3 5 2 2 4 2 2" xfId="14167"/>
    <cellStyle name="Percent 3 5 2 2 4 2 3" xfId="14168"/>
    <cellStyle name="Percent 3 5 2 2 4 3" xfId="14169"/>
    <cellStyle name="Percent 3 5 2 2 4 3 2" xfId="14170"/>
    <cellStyle name="Percent 3 5 2 2 4 4" xfId="14171"/>
    <cellStyle name="Percent 3 5 2 2 5" xfId="14172"/>
    <cellStyle name="Percent 3 5 2 2 5 2" xfId="14173"/>
    <cellStyle name="Percent 3 5 2 2 5 2 2" xfId="14174"/>
    <cellStyle name="Percent 3 5 2 2 5 2 3" xfId="14175"/>
    <cellStyle name="Percent 3 5 2 2 5 3" xfId="14176"/>
    <cellStyle name="Percent 3 5 2 2 5 3 2" xfId="14177"/>
    <cellStyle name="Percent 3 5 2 2 5 4" xfId="14178"/>
    <cellStyle name="Percent 3 5 2 2 6" xfId="14179"/>
    <cellStyle name="Percent 3 5 2 2 6 2" xfId="14180"/>
    <cellStyle name="Percent 3 5 2 2 6 3" xfId="14181"/>
    <cellStyle name="Percent 3 5 2 2 7" xfId="14182"/>
    <cellStyle name="Percent 3 5 2 2 7 2" xfId="14183"/>
    <cellStyle name="Percent 3 5 2 2 8" xfId="14184"/>
    <cellStyle name="Percent 3 5 2 3" xfId="14185"/>
    <cellStyle name="Percent 3 5 2 3 2" xfId="14186"/>
    <cellStyle name="Percent 3 5 2 3 2 2" xfId="14187"/>
    <cellStyle name="Percent 3 5 2 3 2 2 2" xfId="14188"/>
    <cellStyle name="Percent 3 5 2 3 2 2 3" xfId="14189"/>
    <cellStyle name="Percent 3 5 2 3 2 3" xfId="14190"/>
    <cellStyle name="Percent 3 5 2 3 2 3 2" xfId="14191"/>
    <cellStyle name="Percent 3 5 2 3 2 4" xfId="14192"/>
    <cellStyle name="Percent 3 5 2 3 3" xfId="14193"/>
    <cellStyle name="Percent 3 5 2 3 3 2" xfId="14194"/>
    <cellStyle name="Percent 3 5 2 3 3 3" xfId="14195"/>
    <cellStyle name="Percent 3 5 2 3 4" xfId="14196"/>
    <cellStyle name="Percent 3 5 2 3 4 2" xfId="14197"/>
    <cellStyle name="Percent 3 5 2 3 5" xfId="14198"/>
    <cellStyle name="Percent 3 5 2 4" xfId="14199"/>
    <cellStyle name="Percent 3 5 2 4 2" xfId="14200"/>
    <cellStyle name="Percent 3 5 2 4 2 2" xfId="14201"/>
    <cellStyle name="Percent 3 5 2 4 2 2 2" xfId="14202"/>
    <cellStyle name="Percent 3 5 2 4 2 2 3" xfId="14203"/>
    <cellStyle name="Percent 3 5 2 4 2 3" xfId="14204"/>
    <cellStyle name="Percent 3 5 2 4 2 3 2" xfId="14205"/>
    <cellStyle name="Percent 3 5 2 4 2 4" xfId="14206"/>
    <cellStyle name="Percent 3 5 2 4 3" xfId="14207"/>
    <cellStyle name="Percent 3 5 2 4 3 2" xfId="14208"/>
    <cellStyle name="Percent 3 5 2 4 3 3" xfId="14209"/>
    <cellStyle name="Percent 3 5 2 4 4" xfId="14210"/>
    <cellStyle name="Percent 3 5 2 4 4 2" xfId="14211"/>
    <cellStyle name="Percent 3 5 2 4 5" xfId="14212"/>
    <cellStyle name="Percent 3 5 2 5" xfId="14213"/>
    <cellStyle name="Percent 3 5 2 5 2" xfId="14214"/>
    <cellStyle name="Percent 3 5 2 5 2 2" xfId="14215"/>
    <cellStyle name="Percent 3 5 2 5 2 3" xfId="14216"/>
    <cellStyle name="Percent 3 5 2 5 3" xfId="14217"/>
    <cellStyle name="Percent 3 5 2 5 3 2" xfId="14218"/>
    <cellStyle name="Percent 3 5 2 5 4" xfId="14219"/>
    <cellStyle name="Percent 3 5 2 6" xfId="14220"/>
    <cellStyle name="Percent 3 5 2 6 2" xfId="14221"/>
    <cellStyle name="Percent 3 5 2 6 2 2" xfId="14222"/>
    <cellStyle name="Percent 3 5 2 6 2 3" xfId="14223"/>
    <cellStyle name="Percent 3 5 2 6 3" xfId="14224"/>
    <cellStyle name="Percent 3 5 2 6 3 2" xfId="14225"/>
    <cellStyle name="Percent 3 5 2 6 4" xfId="14226"/>
    <cellStyle name="Percent 3 5 2 7" xfId="14227"/>
    <cellStyle name="Percent 3 5 2 7 2" xfId="14228"/>
    <cellStyle name="Percent 3 5 2 7 3" xfId="14229"/>
    <cellStyle name="Percent 3 5 2 8" xfId="14230"/>
    <cellStyle name="Percent 3 5 2 8 2" xfId="14231"/>
    <cellStyle name="Percent 3 5 2 9" xfId="14232"/>
    <cellStyle name="Percent 3 5 3" xfId="14233"/>
    <cellStyle name="Percent 3 5 3 2" xfId="14234"/>
    <cellStyle name="Percent 3 5 3 2 2" xfId="14235"/>
    <cellStyle name="Percent 3 5 3 2 2 2" xfId="14236"/>
    <cellStyle name="Percent 3 5 3 2 2 2 2" xfId="14237"/>
    <cellStyle name="Percent 3 5 3 2 2 2 3" xfId="14238"/>
    <cellStyle name="Percent 3 5 3 2 2 3" xfId="14239"/>
    <cellStyle name="Percent 3 5 3 2 2 3 2" xfId="14240"/>
    <cellStyle name="Percent 3 5 3 2 2 4" xfId="14241"/>
    <cellStyle name="Percent 3 5 3 2 3" xfId="14242"/>
    <cellStyle name="Percent 3 5 3 2 3 2" xfId="14243"/>
    <cellStyle name="Percent 3 5 3 2 3 3" xfId="14244"/>
    <cellStyle name="Percent 3 5 3 2 4" xfId="14245"/>
    <cellStyle name="Percent 3 5 3 2 4 2" xfId="14246"/>
    <cellStyle name="Percent 3 5 3 2 5" xfId="14247"/>
    <cellStyle name="Percent 3 5 3 3" xfId="14248"/>
    <cellStyle name="Percent 3 5 3 3 2" xfId="14249"/>
    <cellStyle name="Percent 3 5 3 3 2 2" xfId="14250"/>
    <cellStyle name="Percent 3 5 3 3 2 2 2" xfId="14251"/>
    <cellStyle name="Percent 3 5 3 3 2 2 3" xfId="14252"/>
    <cellStyle name="Percent 3 5 3 3 2 3" xfId="14253"/>
    <cellStyle name="Percent 3 5 3 3 2 3 2" xfId="14254"/>
    <cellStyle name="Percent 3 5 3 3 2 4" xfId="14255"/>
    <cellStyle name="Percent 3 5 3 3 3" xfId="14256"/>
    <cellStyle name="Percent 3 5 3 3 3 2" xfId="14257"/>
    <cellStyle name="Percent 3 5 3 3 3 3" xfId="14258"/>
    <cellStyle name="Percent 3 5 3 3 4" xfId="14259"/>
    <cellStyle name="Percent 3 5 3 3 4 2" xfId="14260"/>
    <cellStyle name="Percent 3 5 3 3 5" xfId="14261"/>
    <cellStyle name="Percent 3 5 3 4" xfId="14262"/>
    <cellStyle name="Percent 3 5 3 4 2" xfId="14263"/>
    <cellStyle name="Percent 3 5 3 4 2 2" xfId="14264"/>
    <cellStyle name="Percent 3 5 3 4 2 3" xfId="14265"/>
    <cellStyle name="Percent 3 5 3 4 3" xfId="14266"/>
    <cellStyle name="Percent 3 5 3 4 3 2" xfId="14267"/>
    <cellStyle name="Percent 3 5 3 4 4" xfId="14268"/>
    <cellStyle name="Percent 3 5 3 5" xfId="14269"/>
    <cellStyle name="Percent 3 5 3 5 2" xfId="14270"/>
    <cellStyle name="Percent 3 5 3 5 2 2" xfId="14271"/>
    <cellStyle name="Percent 3 5 3 5 2 3" xfId="14272"/>
    <cellStyle name="Percent 3 5 3 5 3" xfId="14273"/>
    <cellStyle name="Percent 3 5 3 5 3 2" xfId="14274"/>
    <cellStyle name="Percent 3 5 3 5 4" xfId="14275"/>
    <cellStyle name="Percent 3 5 3 6" xfId="14276"/>
    <cellStyle name="Percent 3 5 3 6 2" xfId="14277"/>
    <cellStyle name="Percent 3 5 3 6 3" xfId="14278"/>
    <cellStyle name="Percent 3 5 3 7" xfId="14279"/>
    <cellStyle name="Percent 3 5 3 7 2" xfId="14280"/>
    <cellStyle name="Percent 3 5 3 8" xfId="14281"/>
    <cellStyle name="Percent 3 5 4" xfId="14282"/>
    <cellStyle name="Percent 3 5 4 2" xfId="14283"/>
    <cellStyle name="Percent 3 5 4 2 2" xfId="14284"/>
    <cellStyle name="Percent 3 5 4 2 2 2" xfId="14285"/>
    <cellStyle name="Percent 3 5 4 2 2 3" xfId="14286"/>
    <cellStyle name="Percent 3 5 4 2 3" xfId="14287"/>
    <cellStyle name="Percent 3 5 4 2 3 2" xfId="14288"/>
    <cellStyle name="Percent 3 5 4 2 4" xfId="14289"/>
    <cellStyle name="Percent 3 5 4 3" xfId="14290"/>
    <cellStyle name="Percent 3 5 4 3 2" xfId="14291"/>
    <cellStyle name="Percent 3 5 4 3 3" xfId="14292"/>
    <cellStyle name="Percent 3 5 4 4" xfId="14293"/>
    <cellStyle name="Percent 3 5 4 4 2" xfId="14294"/>
    <cellStyle name="Percent 3 5 4 5" xfId="14295"/>
    <cellStyle name="Percent 3 5 5" xfId="14296"/>
    <cellStyle name="Percent 3 5 5 2" xfId="14297"/>
    <cellStyle name="Percent 3 5 5 2 2" xfId="14298"/>
    <cellStyle name="Percent 3 5 5 2 2 2" xfId="14299"/>
    <cellStyle name="Percent 3 5 5 2 2 3" xfId="14300"/>
    <cellStyle name="Percent 3 5 5 2 3" xfId="14301"/>
    <cellStyle name="Percent 3 5 5 2 3 2" xfId="14302"/>
    <cellStyle name="Percent 3 5 5 2 4" xfId="14303"/>
    <cellStyle name="Percent 3 5 5 3" xfId="14304"/>
    <cellStyle name="Percent 3 5 5 3 2" xfId="14305"/>
    <cellStyle name="Percent 3 5 5 3 3" xfId="14306"/>
    <cellStyle name="Percent 3 5 5 4" xfId="14307"/>
    <cellStyle name="Percent 3 5 5 4 2" xfId="14308"/>
    <cellStyle name="Percent 3 5 5 5" xfId="14309"/>
    <cellStyle name="Percent 3 5 6" xfId="14310"/>
    <cellStyle name="Percent 3 5 6 2" xfId="14311"/>
    <cellStyle name="Percent 3 5 6 2 2" xfId="14312"/>
    <cellStyle name="Percent 3 5 6 2 3" xfId="14313"/>
    <cellStyle name="Percent 3 5 6 3" xfId="14314"/>
    <cellStyle name="Percent 3 5 6 3 2" xfId="14315"/>
    <cellStyle name="Percent 3 5 6 4" xfId="14316"/>
    <cellStyle name="Percent 3 5 7" xfId="14317"/>
    <cellStyle name="Percent 3 5 7 2" xfId="14318"/>
    <cellStyle name="Percent 3 5 7 2 2" xfId="14319"/>
    <cellStyle name="Percent 3 5 7 2 3" xfId="14320"/>
    <cellStyle name="Percent 3 5 7 3" xfId="14321"/>
    <cellStyle name="Percent 3 5 7 3 2" xfId="14322"/>
    <cellStyle name="Percent 3 5 7 4" xfId="14323"/>
    <cellStyle name="Percent 3 5 8" xfId="14324"/>
    <cellStyle name="Percent 3 5 8 2" xfId="14325"/>
    <cellStyle name="Percent 3 5 8 3" xfId="14326"/>
    <cellStyle name="Percent 3 5 9" xfId="14327"/>
    <cellStyle name="Percent 3 5 9 2" xfId="14328"/>
    <cellStyle name="Percent 3 6" xfId="14329"/>
    <cellStyle name="Percent 3 6 2" xfId="14330"/>
    <cellStyle name="Percent 3 6 2 2" xfId="14331"/>
    <cellStyle name="Percent 3 6 2 2 2" xfId="14332"/>
    <cellStyle name="Percent 3 6 2 2 2 2" xfId="14333"/>
    <cellStyle name="Percent 3 6 2 2 2 2 2" xfId="14334"/>
    <cellStyle name="Percent 3 6 2 2 2 2 3" xfId="14335"/>
    <cellStyle name="Percent 3 6 2 2 2 3" xfId="14336"/>
    <cellStyle name="Percent 3 6 2 2 2 3 2" xfId="14337"/>
    <cellStyle name="Percent 3 6 2 2 2 4" xfId="14338"/>
    <cellStyle name="Percent 3 6 2 2 3" xfId="14339"/>
    <cellStyle name="Percent 3 6 2 2 3 2" xfId="14340"/>
    <cellStyle name="Percent 3 6 2 2 3 3" xfId="14341"/>
    <cellStyle name="Percent 3 6 2 2 4" xfId="14342"/>
    <cellStyle name="Percent 3 6 2 2 4 2" xfId="14343"/>
    <cellStyle name="Percent 3 6 2 2 5" xfId="14344"/>
    <cellStyle name="Percent 3 6 2 3" xfId="14345"/>
    <cellStyle name="Percent 3 6 2 3 2" xfId="14346"/>
    <cellStyle name="Percent 3 6 2 3 2 2" xfId="14347"/>
    <cellStyle name="Percent 3 6 2 3 2 2 2" xfId="14348"/>
    <cellStyle name="Percent 3 6 2 3 2 2 3" xfId="14349"/>
    <cellStyle name="Percent 3 6 2 3 2 3" xfId="14350"/>
    <cellStyle name="Percent 3 6 2 3 2 3 2" xfId="14351"/>
    <cellStyle name="Percent 3 6 2 3 2 4" xfId="14352"/>
    <cellStyle name="Percent 3 6 2 3 3" xfId="14353"/>
    <cellStyle name="Percent 3 6 2 3 3 2" xfId="14354"/>
    <cellStyle name="Percent 3 6 2 3 3 3" xfId="14355"/>
    <cellStyle name="Percent 3 6 2 3 4" xfId="14356"/>
    <cellStyle name="Percent 3 6 2 3 4 2" xfId="14357"/>
    <cellStyle name="Percent 3 6 2 3 5" xfId="14358"/>
    <cellStyle name="Percent 3 6 2 4" xfId="14359"/>
    <cellStyle name="Percent 3 6 2 4 2" xfId="14360"/>
    <cellStyle name="Percent 3 6 2 4 2 2" xfId="14361"/>
    <cellStyle name="Percent 3 6 2 4 2 3" xfId="14362"/>
    <cellStyle name="Percent 3 6 2 4 3" xfId="14363"/>
    <cellStyle name="Percent 3 6 2 4 3 2" xfId="14364"/>
    <cellStyle name="Percent 3 6 2 4 4" xfId="14365"/>
    <cellStyle name="Percent 3 6 2 5" xfId="14366"/>
    <cellStyle name="Percent 3 6 2 5 2" xfId="14367"/>
    <cellStyle name="Percent 3 6 2 5 2 2" xfId="14368"/>
    <cellStyle name="Percent 3 6 2 5 2 3" xfId="14369"/>
    <cellStyle name="Percent 3 6 2 5 3" xfId="14370"/>
    <cellStyle name="Percent 3 6 2 5 3 2" xfId="14371"/>
    <cellStyle name="Percent 3 6 2 5 4" xfId="14372"/>
    <cellStyle name="Percent 3 6 2 6" xfId="14373"/>
    <cellStyle name="Percent 3 6 2 6 2" xfId="14374"/>
    <cellStyle name="Percent 3 6 2 6 3" xfId="14375"/>
    <cellStyle name="Percent 3 6 2 7" xfId="14376"/>
    <cellStyle name="Percent 3 6 2 7 2" xfId="14377"/>
    <cellStyle name="Percent 3 6 2 8" xfId="14378"/>
    <cellStyle name="Percent 3 6 3" xfId="14379"/>
    <cellStyle name="Percent 3 6 3 2" xfId="14380"/>
    <cellStyle name="Percent 3 6 3 2 2" xfId="14381"/>
    <cellStyle name="Percent 3 6 3 2 2 2" xfId="14382"/>
    <cellStyle name="Percent 3 6 3 2 2 3" xfId="14383"/>
    <cellStyle name="Percent 3 6 3 2 3" xfId="14384"/>
    <cellStyle name="Percent 3 6 3 2 3 2" xfId="14385"/>
    <cellStyle name="Percent 3 6 3 2 4" xfId="14386"/>
    <cellStyle name="Percent 3 6 3 3" xfId="14387"/>
    <cellStyle name="Percent 3 6 3 3 2" xfId="14388"/>
    <cellStyle name="Percent 3 6 3 3 3" xfId="14389"/>
    <cellStyle name="Percent 3 6 3 4" xfId="14390"/>
    <cellStyle name="Percent 3 6 3 4 2" xfId="14391"/>
    <cellStyle name="Percent 3 6 3 5" xfId="14392"/>
    <cellStyle name="Percent 3 6 4" xfId="14393"/>
    <cellStyle name="Percent 3 6 4 2" xfId="14394"/>
    <cellStyle name="Percent 3 6 4 2 2" xfId="14395"/>
    <cellStyle name="Percent 3 6 4 2 2 2" xfId="14396"/>
    <cellStyle name="Percent 3 6 4 2 2 3" xfId="14397"/>
    <cellStyle name="Percent 3 6 4 2 3" xfId="14398"/>
    <cellStyle name="Percent 3 6 4 2 3 2" xfId="14399"/>
    <cellStyle name="Percent 3 6 4 2 4" xfId="14400"/>
    <cellStyle name="Percent 3 6 4 3" xfId="14401"/>
    <cellStyle name="Percent 3 6 4 3 2" xfId="14402"/>
    <cellStyle name="Percent 3 6 4 3 3" xfId="14403"/>
    <cellStyle name="Percent 3 6 4 4" xfId="14404"/>
    <cellStyle name="Percent 3 6 4 4 2" xfId="14405"/>
    <cellStyle name="Percent 3 6 4 5" xfId="14406"/>
    <cellStyle name="Percent 3 6 5" xfId="14407"/>
    <cellStyle name="Percent 3 6 5 2" xfId="14408"/>
    <cellStyle name="Percent 3 6 5 2 2" xfId="14409"/>
    <cellStyle name="Percent 3 6 5 2 3" xfId="14410"/>
    <cellStyle name="Percent 3 6 5 3" xfId="14411"/>
    <cellStyle name="Percent 3 6 5 3 2" xfId="14412"/>
    <cellStyle name="Percent 3 6 5 4" xfId="14413"/>
    <cellStyle name="Percent 3 6 6" xfId="14414"/>
    <cellStyle name="Percent 3 6 6 2" xfId="14415"/>
    <cellStyle name="Percent 3 6 6 2 2" xfId="14416"/>
    <cellStyle name="Percent 3 6 6 2 3" xfId="14417"/>
    <cellStyle name="Percent 3 6 6 3" xfId="14418"/>
    <cellStyle name="Percent 3 6 6 3 2" xfId="14419"/>
    <cellStyle name="Percent 3 6 6 4" xfId="14420"/>
    <cellStyle name="Percent 3 6 7" xfId="14421"/>
    <cellStyle name="Percent 3 6 7 2" xfId="14422"/>
    <cellStyle name="Percent 3 6 7 3" xfId="14423"/>
    <cellStyle name="Percent 3 6 8" xfId="14424"/>
    <cellStyle name="Percent 3 6 8 2" xfId="14425"/>
    <cellStyle name="Percent 3 6 9" xfId="14426"/>
    <cellStyle name="Percent 3 7" xfId="14427"/>
    <cellStyle name="Percent 3 7 2" xfId="14428"/>
    <cellStyle name="Percent 3 7 2 2" xfId="14429"/>
    <cellStyle name="Percent 3 7 2 2 2" xfId="14430"/>
    <cellStyle name="Percent 3 7 2 2 2 2" xfId="14431"/>
    <cellStyle name="Percent 3 7 2 2 2 2 2" xfId="14432"/>
    <cellStyle name="Percent 3 7 2 2 2 2 3" xfId="14433"/>
    <cellStyle name="Percent 3 7 2 2 2 3" xfId="14434"/>
    <cellStyle name="Percent 3 7 2 2 2 3 2" xfId="14435"/>
    <cellStyle name="Percent 3 7 2 2 2 4" xfId="14436"/>
    <cellStyle name="Percent 3 7 2 2 3" xfId="14437"/>
    <cellStyle name="Percent 3 7 2 2 3 2" xfId="14438"/>
    <cellStyle name="Percent 3 7 2 2 3 3" xfId="14439"/>
    <cellStyle name="Percent 3 7 2 2 4" xfId="14440"/>
    <cellStyle name="Percent 3 7 2 2 4 2" xfId="14441"/>
    <cellStyle name="Percent 3 7 2 2 5" xfId="14442"/>
    <cellStyle name="Percent 3 7 2 3" xfId="14443"/>
    <cellStyle name="Percent 3 7 2 3 2" xfId="14444"/>
    <cellStyle name="Percent 3 7 2 3 2 2" xfId="14445"/>
    <cellStyle name="Percent 3 7 2 3 2 2 2" xfId="14446"/>
    <cellStyle name="Percent 3 7 2 3 2 2 3" xfId="14447"/>
    <cellStyle name="Percent 3 7 2 3 2 3" xfId="14448"/>
    <cellStyle name="Percent 3 7 2 3 2 3 2" xfId="14449"/>
    <cellStyle name="Percent 3 7 2 3 2 4" xfId="14450"/>
    <cellStyle name="Percent 3 7 2 3 3" xfId="14451"/>
    <cellStyle name="Percent 3 7 2 3 3 2" xfId="14452"/>
    <cellStyle name="Percent 3 7 2 3 3 3" xfId="14453"/>
    <cellStyle name="Percent 3 7 2 3 4" xfId="14454"/>
    <cellStyle name="Percent 3 7 2 3 4 2" xfId="14455"/>
    <cellStyle name="Percent 3 7 2 3 5" xfId="14456"/>
    <cellStyle name="Percent 3 7 2 4" xfId="14457"/>
    <cellStyle name="Percent 3 7 2 4 2" xfId="14458"/>
    <cellStyle name="Percent 3 7 2 4 2 2" xfId="14459"/>
    <cellStyle name="Percent 3 7 2 4 2 3" xfId="14460"/>
    <cellStyle name="Percent 3 7 2 4 3" xfId="14461"/>
    <cellStyle name="Percent 3 7 2 4 3 2" xfId="14462"/>
    <cellStyle name="Percent 3 7 2 4 4" xfId="14463"/>
    <cellStyle name="Percent 3 7 2 5" xfId="14464"/>
    <cellStyle name="Percent 3 7 2 5 2" xfId="14465"/>
    <cellStyle name="Percent 3 7 2 5 2 2" xfId="14466"/>
    <cellStyle name="Percent 3 7 2 5 2 3" xfId="14467"/>
    <cellStyle name="Percent 3 7 2 5 3" xfId="14468"/>
    <cellStyle name="Percent 3 7 2 5 3 2" xfId="14469"/>
    <cellStyle name="Percent 3 7 2 5 4" xfId="14470"/>
    <cellStyle name="Percent 3 7 2 6" xfId="14471"/>
    <cellStyle name="Percent 3 7 2 6 2" xfId="14472"/>
    <cellStyle name="Percent 3 7 2 6 3" xfId="14473"/>
    <cellStyle name="Percent 3 7 2 7" xfId="14474"/>
    <cellStyle name="Percent 3 7 2 7 2" xfId="14475"/>
    <cellStyle name="Percent 3 7 2 8" xfId="14476"/>
    <cellStyle name="Percent 3 7 3" xfId="14477"/>
    <cellStyle name="Percent 3 7 3 2" xfId="14478"/>
    <cellStyle name="Percent 3 7 3 2 2" xfId="14479"/>
    <cellStyle name="Percent 3 7 3 2 2 2" xfId="14480"/>
    <cellStyle name="Percent 3 7 3 2 2 3" xfId="14481"/>
    <cellStyle name="Percent 3 7 3 2 3" xfId="14482"/>
    <cellStyle name="Percent 3 7 3 2 3 2" xfId="14483"/>
    <cellStyle name="Percent 3 7 3 2 4" xfId="14484"/>
    <cellStyle name="Percent 3 7 3 3" xfId="14485"/>
    <cellStyle name="Percent 3 7 3 3 2" xfId="14486"/>
    <cellStyle name="Percent 3 7 3 3 3" xfId="14487"/>
    <cellStyle name="Percent 3 7 3 4" xfId="14488"/>
    <cellStyle name="Percent 3 7 3 4 2" xfId="14489"/>
    <cellStyle name="Percent 3 7 3 5" xfId="14490"/>
    <cellStyle name="Percent 3 7 4" xfId="14491"/>
    <cellStyle name="Percent 3 7 4 2" xfId="14492"/>
    <cellStyle name="Percent 3 7 4 2 2" xfId="14493"/>
    <cellStyle name="Percent 3 7 4 2 2 2" xfId="14494"/>
    <cellStyle name="Percent 3 7 4 2 2 3" xfId="14495"/>
    <cellStyle name="Percent 3 7 4 2 3" xfId="14496"/>
    <cellStyle name="Percent 3 7 4 2 3 2" xfId="14497"/>
    <cellStyle name="Percent 3 7 4 2 4" xfId="14498"/>
    <cellStyle name="Percent 3 7 4 3" xfId="14499"/>
    <cellStyle name="Percent 3 7 4 3 2" xfId="14500"/>
    <cellStyle name="Percent 3 7 4 3 3" xfId="14501"/>
    <cellStyle name="Percent 3 7 4 4" xfId="14502"/>
    <cellStyle name="Percent 3 7 4 4 2" xfId="14503"/>
    <cellStyle name="Percent 3 7 4 5" xfId="14504"/>
    <cellStyle name="Percent 3 7 5" xfId="14505"/>
    <cellStyle name="Percent 3 7 5 2" xfId="14506"/>
    <cellStyle name="Percent 3 7 5 2 2" xfId="14507"/>
    <cellStyle name="Percent 3 7 5 2 3" xfId="14508"/>
    <cellStyle name="Percent 3 7 5 3" xfId="14509"/>
    <cellStyle name="Percent 3 7 5 3 2" xfId="14510"/>
    <cellStyle name="Percent 3 7 5 4" xfId="14511"/>
    <cellStyle name="Percent 3 7 6" xfId="14512"/>
    <cellStyle name="Percent 3 7 6 2" xfId="14513"/>
    <cellStyle name="Percent 3 7 6 2 2" xfId="14514"/>
    <cellStyle name="Percent 3 7 6 2 3" xfId="14515"/>
    <cellStyle name="Percent 3 7 6 3" xfId="14516"/>
    <cellStyle name="Percent 3 7 6 3 2" xfId="14517"/>
    <cellStyle name="Percent 3 7 6 4" xfId="14518"/>
    <cellStyle name="Percent 3 7 7" xfId="14519"/>
    <cellStyle name="Percent 3 7 7 2" xfId="14520"/>
    <cellStyle name="Percent 3 7 7 3" xfId="14521"/>
    <cellStyle name="Percent 3 7 8" xfId="14522"/>
    <cellStyle name="Percent 3 7 8 2" xfId="14523"/>
    <cellStyle name="Percent 3 7 9" xfId="14524"/>
    <cellStyle name="Percent 3 8" xfId="14525"/>
    <cellStyle name="Percent 3 8 2" xfId="14526"/>
    <cellStyle name="Percent 3 8 2 2" xfId="14527"/>
    <cellStyle name="Percent 3 8 2 2 2" xfId="14528"/>
    <cellStyle name="Percent 3 8 2 2 2 2" xfId="14529"/>
    <cellStyle name="Percent 3 8 2 2 2 3" xfId="14530"/>
    <cellStyle name="Percent 3 8 2 2 3" xfId="14531"/>
    <cellStyle name="Percent 3 8 2 2 3 2" xfId="14532"/>
    <cellStyle name="Percent 3 8 2 2 4" xfId="14533"/>
    <cellStyle name="Percent 3 8 2 3" xfId="14534"/>
    <cellStyle name="Percent 3 8 2 3 2" xfId="14535"/>
    <cellStyle name="Percent 3 8 2 3 3" xfId="14536"/>
    <cellStyle name="Percent 3 8 2 4" xfId="14537"/>
    <cellStyle name="Percent 3 8 2 4 2" xfId="14538"/>
    <cellStyle name="Percent 3 8 2 5" xfId="14539"/>
    <cellStyle name="Percent 3 8 3" xfId="14540"/>
    <cellStyle name="Percent 3 8 3 2" xfId="14541"/>
    <cellStyle name="Percent 3 8 3 2 2" xfId="14542"/>
    <cellStyle name="Percent 3 8 3 2 2 2" xfId="14543"/>
    <cellStyle name="Percent 3 8 3 2 2 3" xfId="14544"/>
    <cellStyle name="Percent 3 8 3 2 3" xfId="14545"/>
    <cellStyle name="Percent 3 8 3 2 3 2" xfId="14546"/>
    <cellStyle name="Percent 3 8 3 2 4" xfId="14547"/>
    <cellStyle name="Percent 3 8 3 3" xfId="14548"/>
    <cellStyle name="Percent 3 8 3 3 2" xfId="14549"/>
    <cellStyle name="Percent 3 8 3 3 3" xfId="14550"/>
    <cellStyle name="Percent 3 8 3 4" xfId="14551"/>
    <cellStyle name="Percent 3 8 3 4 2" xfId="14552"/>
    <cellStyle name="Percent 3 8 3 5" xfId="14553"/>
    <cellStyle name="Percent 3 8 4" xfId="14554"/>
    <cellStyle name="Percent 3 8 4 2" xfId="14555"/>
    <cellStyle name="Percent 3 8 4 2 2" xfId="14556"/>
    <cellStyle name="Percent 3 8 4 2 3" xfId="14557"/>
    <cellStyle name="Percent 3 8 4 3" xfId="14558"/>
    <cellStyle name="Percent 3 8 4 3 2" xfId="14559"/>
    <cellStyle name="Percent 3 8 4 4" xfId="14560"/>
    <cellStyle name="Percent 3 8 5" xfId="14561"/>
    <cellStyle name="Percent 3 8 5 2" xfId="14562"/>
    <cellStyle name="Percent 3 8 5 2 2" xfId="14563"/>
    <cellStyle name="Percent 3 8 5 2 3" xfId="14564"/>
    <cellStyle name="Percent 3 8 5 3" xfId="14565"/>
    <cellStyle name="Percent 3 8 5 3 2" xfId="14566"/>
    <cellStyle name="Percent 3 8 5 4" xfId="14567"/>
    <cellStyle name="Percent 3 8 6" xfId="14568"/>
    <cellStyle name="Percent 3 8 6 2" xfId="14569"/>
    <cellStyle name="Percent 3 8 6 3" xfId="14570"/>
    <cellStyle name="Percent 3 8 7" xfId="14571"/>
    <cellStyle name="Percent 3 8 7 2" xfId="14572"/>
    <cellStyle name="Percent 3 8 8" xfId="14573"/>
    <cellStyle name="Percent 3 9" xfId="14574"/>
    <cellStyle name="Percent 3 9 2" xfId="14575"/>
    <cellStyle name="Percent 3 9 2 2" xfId="14576"/>
    <cellStyle name="Percent 3 9 2 2 2" xfId="14577"/>
    <cellStyle name="Percent 3 9 2 2 3" xfId="14578"/>
    <cellStyle name="Percent 3 9 2 3" xfId="14579"/>
    <cellStyle name="Percent 3 9 2 3 2" xfId="14580"/>
    <cellStyle name="Percent 3 9 2 4" xfId="14581"/>
    <cellStyle name="Percent 3 9 3" xfId="14582"/>
    <cellStyle name="Percent 3 9 3 2" xfId="14583"/>
    <cellStyle name="Percent 3 9 3 3" xfId="14584"/>
    <cellStyle name="Percent 3 9 4" xfId="14585"/>
    <cellStyle name="Percent 3 9 4 2" xfId="14586"/>
    <cellStyle name="Percent 3 9 5" xfId="14587"/>
    <cellStyle name="Percent 4" xfId="14588"/>
    <cellStyle name="Percent 4 10" xfId="14589"/>
    <cellStyle name="Percent 4 10 2" xfId="14590"/>
    <cellStyle name="Percent 4 10 2 2" xfId="14591"/>
    <cellStyle name="Percent 4 10 2 2 2" xfId="14592"/>
    <cellStyle name="Percent 4 10 2 2 3" xfId="14593"/>
    <cellStyle name="Percent 4 10 2 3" xfId="14594"/>
    <cellStyle name="Percent 4 10 2 3 2" xfId="14595"/>
    <cellStyle name="Percent 4 10 2 4" xfId="14596"/>
    <cellStyle name="Percent 4 10 3" xfId="14597"/>
    <cellStyle name="Percent 4 10 3 2" xfId="14598"/>
    <cellStyle name="Percent 4 10 3 3" xfId="14599"/>
    <cellStyle name="Percent 4 10 4" xfId="14600"/>
    <cellStyle name="Percent 4 10 4 2" xfId="14601"/>
    <cellStyle name="Percent 4 10 5" xfId="14602"/>
    <cellStyle name="Percent 4 11" xfId="14603"/>
    <cellStyle name="Percent 4 11 2" xfId="14604"/>
    <cellStyle name="Percent 4 11 2 2" xfId="14605"/>
    <cellStyle name="Percent 4 11 2 3" xfId="14606"/>
    <cellStyle name="Percent 4 11 3" xfId="14607"/>
    <cellStyle name="Percent 4 11 3 2" xfId="14608"/>
    <cellStyle name="Percent 4 11 4" xfId="14609"/>
    <cellStyle name="Percent 4 12" xfId="14610"/>
    <cellStyle name="Percent 4 12 2" xfId="14611"/>
    <cellStyle name="Percent 4 12 2 2" xfId="14612"/>
    <cellStyle name="Percent 4 12 2 3" xfId="14613"/>
    <cellStyle name="Percent 4 12 3" xfId="14614"/>
    <cellStyle name="Percent 4 12 3 2" xfId="14615"/>
    <cellStyle name="Percent 4 12 4" xfId="14616"/>
    <cellStyle name="Percent 4 13" xfId="14617"/>
    <cellStyle name="Percent 4 13 2" xfId="14618"/>
    <cellStyle name="Percent 4 13 3" xfId="14619"/>
    <cellStyle name="Percent 4 14" xfId="14620"/>
    <cellStyle name="Percent 4 14 2" xfId="14621"/>
    <cellStyle name="Percent 4 15" xfId="14622"/>
    <cellStyle name="Percent 4 2" xfId="14623"/>
    <cellStyle name="Percent 4 2 10" xfId="14624"/>
    <cellStyle name="Percent 4 2 10 2" xfId="14625"/>
    <cellStyle name="Percent 4 2 10 2 2" xfId="14626"/>
    <cellStyle name="Percent 4 2 10 2 3" xfId="14627"/>
    <cellStyle name="Percent 4 2 10 3" xfId="14628"/>
    <cellStyle name="Percent 4 2 10 3 2" xfId="14629"/>
    <cellStyle name="Percent 4 2 10 4" xfId="14630"/>
    <cellStyle name="Percent 4 2 11" xfId="14631"/>
    <cellStyle name="Percent 4 2 11 2" xfId="14632"/>
    <cellStyle name="Percent 4 2 11 2 2" xfId="14633"/>
    <cellStyle name="Percent 4 2 11 2 3" xfId="14634"/>
    <cellStyle name="Percent 4 2 11 3" xfId="14635"/>
    <cellStyle name="Percent 4 2 11 3 2" xfId="14636"/>
    <cellStyle name="Percent 4 2 11 4" xfId="14637"/>
    <cellStyle name="Percent 4 2 12" xfId="14638"/>
    <cellStyle name="Percent 4 2 12 2" xfId="14639"/>
    <cellStyle name="Percent 4 2 12 3" xfId="14640"/>
    <cellStyle name="Percent 4 2 13" xfId="14641"/>
    <cellStyle name="Percent 4 2 13 2" xfId="14642"/>
    <cellStyle name="Percent 4 2 14" xfId="14643"/>
    <cellStyle name="Percent 4 2 2" xfId="14644"/>
    <cellStyle name="Percent 4 2 2 10" xfId="14645"/>
    <cellStyle name="Percent 4 2 2 10 2" xfId="14646"/>
    <cellStyle name="Percent 4 2 2 10 3" xfId="14647"/>
    <cellStyle name="Percent 4 2 2 11" xfId="14648"/>
    <cellStyle name="Percent 4 2 2 11 2" xfId="14649"/>
    <cellStyle name="Percent 4 2 2 12" xfId="14650"/>
    <cellStyle name="Percent 4 2 2 2" xfId="14651"/>
    <cellStyle name="Percent 4 2 2 2 10" xfId="14652"/>
    <cellStyle name="Percent 4 2 2 2 2" xfId="14653"/>
    <cellStyle name="Percent 4 2 2 2 2 2" xfId="14654"/>
    <cellStyle name="Percent 4 2 2 2 2 2 2" xfId="14655"/>
    <cellStyle name="Percent 4 2 2 2 2 2 2 2" xfId="14656"/>
    <cellStyle name="Percent 4 2 2 2 2 2 2 2 2" xfId="14657"/>
    <cellStyle name="Percent 4 2 2 2 2 2 2 2 2 2" xfId="14658"/>
    <cellStyle name="Percent 4 2 2 2 2 2 2 2 2 3" xfId="14659"/>
    <cellStyle name="Percent 4 2 2 2 2 2 2 2 3" xfId="14660"/>
    <cellStyle name="Percent 4 2 2 2 2 2 2 2 3 2" xfId="14661"/>
    <cellStyle name="Percent 4 2 2 2 2 2 2 2 4" xfId="14662"/>
    <cellStyle name="Percent 4 2 2 2 2 2 2 3" xfId="14663"/>
    <cellStyle name="Percent 4 2 2 2 2 2 2 3 2" xfId="14664"/>
    <cellStyle name="Percent 4 2 2 2 2 2 2 3 3" xfId="14665"/>
    <cellStyle name="Percent 4 2 2 2 2 2 2 4" xfId="14666"/>
    <cellStyle name="Percent 4 2 2 2 2 2 2 4 2" xfId="14667"/>
    <cellStyle name="Percent 4 2 2 2 2 2 2 5" xfId="14668"/>
    <cellStyle name="Percent 4 2 2 2 2 2 3" xfId="14669"/>
    <cellStyle name="Percent 4 2 2 2 2 2 3 2" xfId="14670"/>
    <cellStyle name="Percent 4 2 2 2 2 2 3 2 2" xfId="14671"/>
    <cellStyle name="Percent 4 2 2 2 2 2 3 2 2 2" xfId="14672"/>
    <cellStyle name="Percent 4 2 2 2 2 2 3 2 2 3" xfId="14673"/>
    <cellStyle name="Percent 4 2 2 2 2 2 3 2 3" xfId="14674"/>
    <cellStyle name="Percent 4 2 2 2 2 2 3 2 3 2" xfId="14675"/>
    <cellStyle name="Percent 4 2 2 2 2 2 3 2 4" xfId="14676"/>
    <cellStyle name="Percent 4 2 2 2 2 2 3 3" xfId="14677"/>
    <cellStyle name="Percent 4 2 2 2 2 2 3 3 2" xfId="14678"/>
    <cellStyle name="Percent 4 2 2 2 2 2 3 3 3" xfId="14679"/>
    <cellStyle name="Percent 4 2 2 2 2 2 3 4" xfId="14680"/>
    <cellStyle name="Percent 4 2 2 2 2 2 3 4 2" xfId="14681"/>
    <cellStyle name="Percent 4 2 2 2 2 2 3 5" xfId="14682"/>
    <cellStyle name="Percent 4 2 2 2 2 2 4" xfId="14683"/>
    <cellStyle name="Percent 4 2 2 2 2 2 4 2" xfId="14684"/>
    <cellStyle name="Percent 4 2 2 2 2 2 4 2 2" xfId="14685"/>
    <cellStyle name="Percent 4 2 2 2 2 2 4 2 3" xfId="14686"/>
    <cellStyle name="Percent 4 2 2 2 2 2 4 3" xfId="14687"/>
    <cellStyle name="Percent 4 2 2 2 2 2 4 3 2" xfId="14688"/>
    <cellStyle name="Percent 4 2 2 2 2 2 4 4" xfId="14689"/>
    <cellStyle name="Percent 4 2 2 2 2 2 5" xfId="14690"/>
    <cellStyle name="Percent 4 2 2 2 2 2 5 2" xfId="14691"/>
    <cellStyle name="Percent 4 2 2 2 2 2 5 2 2" xfId="14692"/>
    <cellStyle name="Percent 4 2 2 2 2 2 5 2 3" xfId="14693"/>
    <cellStyle name="Percent 4 2 2 2 2 2 5 3" xfId="14694"/>
    <cellStyle name="Percent 4 2 2 2 2 2 5 3 2" xfId="14695"/>
    <cellStyle name="Percent 4 2 2 2 2 2 5 4" xfId="14696"/>
    <cellStyle name="Percent 4 2 2 2 2 2 6" xfId="14697"/>
    <cellStyle name="Percent 4 2 2 2 2 2 6 2" xfId="14698"/>
    <cellStyle name="Percent 4 2 2 2 2 2 6 3" xfId="14699"/>
    <cellStyle name="Percent 4 2 2 2 2 2 7" xfId="14700"/>
    <cellStyle name="Percent 4 2 2 2 2 2 7 2" xfId="14701"/>
    <cellStyle name="Percent 4 2 2 2 2 2 8" xfId="14702"/>
    <cellStyle name="Percent 4 2 2 2 2 3" xfId="14703"/>
    <cellStyle name="Percent 4 2 2 2 2 3 2" xfId="14704"/>
    <cellStyle name="Percent 4 2 2 2 2 3 2 2" xfId="14705"/>
    <cellStyle name="Percent 4 2 2 2 2 3 2 2 2" xfId="14706"/>
    <cellStyle name="Percent 4 2 2 2 2 3 2 2 3" xfId="14707"/>
    <cellStyle name="Percent 4 2 2 2 2 3 2 3" xfId="14708"/>
    <cellStyle name="Percent 4 2 2 2 2 3 2 3 2" xfId="14709"/>
    <cellStyle name="Percent 4 2 2 2 2 3 2 4" xfId="14710"/>
    <cellStyle name="Percent 4 2 2 2 2 3 3" xfId="14711"/>
    <cellStyle name="Percent 4 2 2 2 2 3 3 2" xfId="14712"/>
    <cellStyle name="Percent 4 2 2 2 2 3 3 3" xfId="14713"/>
    <cellStyle name="Percent 4 2 2 2 2 3 4" xfId="14714"/>
    <cellStyle name="Percent 4 2 2 2 2 3 4 2" xfId="14715"/>
    <cellStyle name="Percent 4 2 2 2 2 3 5" xfId="14716"/>
    <cellStyle name="Percent 4 2 2 2 2 4" xfId="14717"/>
    <cellStyle name="Percent 4 2 2 2 2 4 2" xfId="14718"/>
    <cellStyle name="Percent 4 2 2 2 2 4 2 2" xfId="14719"/>
    <cellStyle name="Percent 4 2 2 2 2 4 2 2 2" xfId="14720"/>
    <cellStyle name="Percent 4 2 2 2 2 4 2 2 3" xfId="14721"/>
    <cellStyle name="Percent 4 2 2 2 2 4 2 3" xfId="14722"/>
    <cellStyle name="Percent 4 2 2 2 2 4 2 3 2" xfId="14723"/>
    <cellStyle name="Percent 4 2 2 2 2 4 2 4" xfId="14724"/>
    <cellStyle name="Percent 4 2 2 2 2 4 3" xfId="14725"/>
    <cellStyle name="Percent 4 2 2 2 2 4 3 2" xfId="14726"/>
    <cellStyle name="Percent 4 2 2 2 2 4 3 3" xfId="14727"/>
    <cellStyle name="Percent 4 2 2 2 2 4 4" xfId="14728"/>
    <cellStyle name="Percent 4 2 2 2 2 4 4 2" xfId="14729"/>
    <cellStyle name="Percent 4 2 2 2 2 4 5" xfId="14730"/>
    <cellStyle name="Percent 4 2 2 2 2 5" xfId="14731"/>
    <cellStyle name="Percent 4 2 2 2 2 5 2" xfId="14732"/>
    <cellStyle name="Percent 4 2 2 2 2 5 2 2" xfId="14733"/>
    <cellStyle name="Percent 4 2 2 2 2 5 2 3" xfId="14734"/>
    <cellStyle name="Percent 4 2 2 2 2 5 3" xfId="14735"/>
    <cellStyle name="Percent 4 2 2 2 2 5 3 2" xfId="14736"/>
    <cellStyle name="Percent 4 2 2 2 2 5 4" xfId="14737"/>
    <cellStyle name="Percent 4 2 2 2 2 6" xfId="14738"/>
    <cellStyle name="Percent 4 2 2 2 2 6 2" xfId="14739"/>
    <cellStyle name="Percent 4 2 2 2 2 6 2 2" xfId="14740"/>
    <cellStyle name="Percent 4 2 2 2 2 6 2 3" xfId="14741"/>
    <cellStyle name="Percent 4 2 2 2 2 6 3" xfId="14742"/>
    <cellStyle name="Percent 4 2 2 2 2 6 3 2" xfId="14743"/>
    <cellStyle name="Percent 4 2 2 2 2 6 4" xfId="14744"/>
    <cellStyle name="Percent 4 2 2 2 2 7" xfId="14745"/>
    <cellStyle name="Percent 4 2 2 2 2 7 2" xfId="14746"/>
    <cellStyle name="Percent 4 2 2 2 2 7 3" xfId="14747"/>
    <cellStyle name="Percent 4 2 2 2 2 8" xfId="14748"/>
    <cellStyle name="Percent 4 2 2 2 2 8 2" xfId="14749"/>
    <cellStyle name="Percent 4 2 2 2 2 9" xfId="14750"/>
    <cellStyle name="Percent 4 2 2 2 3" xfId="14751"/>
    <cellStyle name="Percent 4 2 2 2 3 2" xfId="14752"/>
    <cellStyle name="Percent 4 2 2 2 3 2 2" xfId="14753"/>
    <cellStyle name="Percent 4 2 2 2 3 2 2 2" xfId="14754"/>
    <cellStyle name="Percent 4 2 2 2 3 2 2 2 2" xfId="14755"/>
    <cellStyle name="Percent 4 2 2 2 3 2 2 2 3" xfId="14756"/>
    <cellStyle name="Percent 4 2 2 2 3 2 2 3" xfId="14757"/>
    <cellStyle name="Percent 4 2 2 2 3 2 2 3 2" xfId="14758"/>
    <cellStyle name="Percent 4 2 2 2 3 2 2 4" xfId="14759"/>
    <cellStyle name="Percent 4 2 2 2 3 2 3" xfId="14760"/>
    <cellStyle name="Percent 4 2 2 2 3 2 3 2" xfId="14761"/>
    <cellStyle name="Percent 4 2 2 2 3 2 3 3" xfId="14762"/>
    <cellStyle name="Percent 4 2 2 2 3 2 4" xfId="14763"/>
    <cellStyle name="Percent 4 2 2 2 3 2 4 2" xfId="14764"/>
    <cellStyle name="Percent 4 2 2 2 3 2 5" xfId="14765"/>
    <cellStyle name="Percent 4 2 2 2 3 3" xfId="14766"/>
    <cellStyle name="Percent 4 2 2 2 3 3 2" xfId="14767"/>
    <cellStyle name="Percent 4 2 2 2 3 3 2 2" xfId="14768"/>
    <cellStyle name="Percent 4 2 2 2 3 3 2 2 2" xfId="14769"/>
    <cellStyle name="Percent 4 2 2 2 3 3 2 2 3" xfId="14770"/>
    <cellStyle name="Percent 4 2 2 2 3 3 2 3" xfId="14771"/>
    <cellStyle name="Percent 4 2 2 2 3 3 2 3 2" xfId="14772"/>
    <cellStyle name="Percent 4 2 2 2 3 3 2 4" xfId="14773"/>
    <cellStyle name="Percent 4 2 2 2 3 3 3" xfId="14774"/>
    <cellStyle name="Percent 4 2 2 2 3 3 3 2" xfId="14775"/>
    <cellStyle name="Percent 4 2 2 2 3 3 3 3" xfId="14776"/>
    <cellStyle name="Percent 4 2 2 2 3 3 4" xfId="14777"/>
    <cellStyle name="Percent 4 2 2 2 3 3 4 2" xfId="14778"/>
    <cellStyle name="Percent 4 2 2 2 3 3 5" xfId="14779"/>
    <cellStyle name="Percent 4 2 2 2 3 4" xfId="14780"/>
    <cellStyle name="Percent 4 2 2 2 3 4 2" xfId="14781"/>
    <cellStyle name="Percent 4 2 2 2 3 4 2 2" xfId="14782"/>
    <cellStyle name="Percent 4 2 2 2 3 4 2 3" xfId="14783"/>
    <cellStyle name="Percent 4 2 2 2 3 4 3" xfId="14784"/>
    <cellStyle name="Percent 4 2 2 2 3 4 3 2" xfId="14785"/>
    <cellStyle name="Percent 4 2 2 2 3 4 4" xfId="14786"/>
    <cellStyle name="Percent 4 2 2 2 3 5" xfId="14787"/>
    <cellStyle name="Percent 4 2 2 2 3 5 2" xfId="14788"/>
    <cellStyle name="Percent 4 2 2 2 3 5 2 2" xfId="14789"/>
    <cellStyle name="Percent 4 2 2 2 3 5 2 3" xfId="14790"/>
    <cellStyle name="Percent 4 2 2 2 3 5 3" xfId="14791"/>
    <cellStyle name="Percent 4 2 2 2 3 5 3 2" xfId="14792"/>
    <cellStyle name="Percent 4 2 2 2 3 5 4" xfId="14793"/>
    <cellStyle name="Percent 4 2 2 2 3 6" xfId="14794"/>
    <cellStyle name="Percent 4 2 2 2 3 6 2" xfId="14795"/>
    <cellStyle name="Percent 4 2 2 2 3 6 3" xfId="14796"/>
    <cellStyle name="Percent 4 2 2 2 3 7" xfId="14797"/>
    <cellStyle name="Percent 4 2 2 2 3 7 2" xfId="14798"/>
    <cellStyle name="Percent 4 2 2 2 3 8" xfId="14799"/>
    <cellStyle name="Percent 4 2 2 2 4" xfId="14800"/>
    <cellStyle name="Percent 4 2 2 2 4 2" xfId="14801"/>
    <cellStyle name="Percent 4 2 2 2 4 2 2" xfId="14802"/>
    <cellStyle name="Percent 4 2 2 2 4 2 2 2" xfId="14803"/>
    <cellStyle name="Percent 4 2 2 2 4 2 2 3" xfId="14804"/>
    <cellStyle name="Percent 4 2 2 2 4 2 3" xfId="14805"/>
    <cellStyle name="Percent 4 2 2 2 4 2 3 2" xfId="14806"/>
    <cellStyle name="Percent 4 2 2 2 4 2 4" xfId="14807"/>
    <cellStyle name="Percent 4 2 2 2 4 3" xfId="14808"/>
    <cellStyle name="Percent 4 2 2 2 4 3 2" xfId="14809"/>
    <cellStyle name="Percent 4 2 2 2 4 3 3" xfId="14810"/>
    <cellStyle name="Percent 4 2 2 2 4 4" xfId="14811"/>
    <cellStyle name="Percent 4 2 2 2 4 4 2" xfId="14812"/>
    <cellStyle name="Percent 4 2 2 2 4 5" xfId="14813"/>
    <cellStyle name="Percent 4 2 2 2 5" xfId="14814"/>
    <cellStyle name="Percent 4 2 2 2 5 2" xfId="14815"/>
    <cellStyle name="Percent 4 2 2 2 5 2 2" xfId="14816"/>
    <cellStyle name="Percent 4 2 2 2 5 2 2 2" xfId="14817"/>
    <cellStyle name="Percent 4 2 2 2 5 2 2 3" xfId="14818"/>
    <cellStyle name="Percent 4 2 2 2 5 2 3" xfId="14819"/>
    <cellStyle name="Percent 4 2 2 2 5 2 3 2" xfId="14820"/>
    <cellStyle name="Percent 4 2 2 2 5 2 4" xfId="14821"/>
    <cellStyle name="Percent 4 2 2 2 5 3" xfId="14822"/>
    <cellStyle name="Percent 4 2 2 2 5 3 2" xfId="14823"/>
    <cellStyle name="Percent 4 2 2 2 5 3 3" xfId="14824"/>
    <cellStyle name="Percent 4 2 2 2 5 4" xfId="14825"/>
    <cellStyle name="Percent 4 2 2 2 5 4 2" xfId="14826"/>
    <cellStyle name="Percent 4 2 2 2 5 5" xfId="14827"/>
    <cellStyle name="Percent 4 2 2 2 6" xfId="14828"/>
    <cellStyle name="Percent 4 2 2 2 6 2" xfId="14829"/>
    <cellStyle name="Percent 4 2 2 2 6 2 2" xfId="14830"/>
    <cellStyle name="Percent 4 2 2 2 6 2 3" xfId="14831"/>
    <cellStyle name="Percent 4 2 2 2 6 3" xfId="14832"/>
    <cellStyle name="Percent 4 2 2 2 6 3 2" xfId="14833"/>
    <cellStyle name="Percent 4 2 2 2 6 4" xfId="14834"/>
    <cellStyle name="Percent 4 2 2 2 7" xfId="14835"/>
    <cellStyle name="Percent 4 2 2 2 7 2" xfId="14836"/>
    <cellStyle name="Percent 4 2 2 2 7 2 2" xfId="14837"/>
    <cellStyle name="Percent 4 2 2 2 7 2 3" xfId="14838"/>
    <cellStyle name="Percent 4 2 2 2 7 3" xfId="14839"/>
    <cellStyle name="Percent 4 2 2 2 7 3 2" xfId="14840"/>
    <cellStyle name="Percent 4 2 2 2 7 4" xfId="14841"/>
    <cellStyle name="Percent 4 2 2 2 8" xfId="14842"/>
    <cellStyle name="Percent 4 2 2 2 8 2" xfId="14843"/>
    <cellStyle name="Percent 4 2 2 2 8 3" xfId="14844"/>
    <cellStyle name="Percent 4 2 2 2 9" xfId="14845"/>
    <cellStyle name="Percent 4 2 2 2 9 2" xfId="14846"/>
    <cellStyle name="Percent 4 2 2 3" xfId="14847"/>
    <cellStyle name="Percent 4 2 2 3 2" xfId="14848"/>
    <cellStyle name="Percent 4 2 2 3 2 2" xfId="14849"/>
    <cellStyle name="Percent 4 2 2 3 2 2 2" xfId="14850"/>
    <cellStyle name="Percent 4 2 2 3 2 2 2 2" xfId="14851"/>
    <cellStyle name="Percent 4 2 2 3 2 2 2 2 2" xfId="14852"/>
    <cellStyle name="Percent 4 2 2 3 2 2 2 2 3" xfId="14853"/>
    <cellStyle name="Percent 4 2 2 3 2 2 2 3" xfId="14854"/>
    <cellStyle name="Percent 4 2 2 3 2 2 2 3 2" xfId="14855"/>
    <cellStyle name="Percent 4 2 2 3 2 2 2 4" xfId="14856"/>
    <cellStyle name="Percent 4 2 2 3 2 2 3" xfId="14857"/>
    <cellStyle name="Percent 4 2 2 3 2 2 3 2" xfId="14858"/>
    <cellStyle name="Percent 4 2 2 3 2 2 3 3" xfId="14859"/>
    <cellStyle name="Percent 4 2 2 3 2 2 4" xfId="14860"/>
    <cellStyle name="Percent 4 2 2 3 2 2 4 2" xfId="14861"/>
    <cellStyle name="Percent 4 2 2 3 2 2 5" xfId="14862"/>
    <cellStyle name="Percent 4 2 2 3 2 3" xfId="14863"/>
    <cellStyle name="Percent 4 2 2 3 2 3 2" xfId="14864"/>
    <cellStyle name="Percent 4 2 2 3 2 3 2 2" xfId="14865"/>
    <cellStyle name="Percent 4 2 2 3 2 3 2 2 2" xfId="14866"/>
    <cellStyle name="Percent 4 2 2 3 2 3 2 2 3" xfId="14867"/>
    <cellStyle name="Percent 4 2 2 3 2 3 2 3" xfId="14868"/>
    <cellStyle name="Percent 4 2 2 3 2 3 2 3 2" xfId="14869"/>
    <cellStyle name="Percent 4 2 2 3 2 3 2 4" xfId="14870"/>
    <cellStyle name="Percent 4 2 2 3 2 3 3" xfId="14871"/>
    <cellStyle name="Percent 4 2 2 3 2 3 3 2" xfId="14872"/>
    <cellStyle name="Percent 4 2 2 3 2 3 3 3" xfId="14873"/>
    <cellStyle name="Percent 4 2 2 3 2 3 4" xfId="14874"/>
    <cellStyle name="Percent 4 2 2 3 2 3 4 2" xfId="14875"/>
    <cellStyle name="Percent 4 2 2 3 2 3 5" xfId="14876"/>
    <cellStyle name="Percent 4 2 2 3 2 4" xfId="14877"/>
    <cellStyle name="Percent 4 2 2 3 2 4 2" xfId="14878"/>
    <cellStyle name="Percent 4 2 2 3 2 4 2 2" xfId="14879"/>
    <cellStyle name="Percent 4 2 2 3 2 4 2 3" xfId="14880"/>
    <cellStyle name="Percent 4 2 2 3 2 4 3" xfId="14881"/>
    <cellStyle name="Percent 4 2 2 3 2 4 3 2" xfId="14882"/>
    <cellStyle name="Percent 4 2 2 3 2 4 4" xfId="14883"/>
    <cellStyle name="Percent 4 2 2 3 2 5" xfId="14884"/>
    <cellStyle name="Percent 4 2 2 3 2 5 2" xfId="14885"/>
    <cellStyle name="Percent 4 2 2 3 2 5 2 2" xfId="14886"/>
    <cellStyle name="Percent 4 2 2 3 2 5 2 3" xfId="14887"/>
    <cellStyle name="Percent 4 2 2 3 2 5 3" xfId="14888"/>
    <cellStyle name="Percent 4 2 2 3 2 5 3 2" xfId="14889"/>
    <cellStyle name="Percent 4 2 2 3 2 5 4" xfId="14890"/>
    <cellStyle name="Percent 4 2 2 3 2 6" xfId="14891"/>
    <cellStyle name="Percent 4 2 2 3 2 6 2" xfId="14892"/>
    <cellStyle name="Percent 4 2 2 3 2 6 3" xfId="14893"/>
    <cellStyle name="Percent 4 2 2 3 2 7" xfId="14894"/>
    <cellStyle name="Percent 4 2 2 3 2 7 2" xfId="14895"/>
    <cellStyle name="Percent 4 2 2 3 2 8" xfId="14896"/>
    <cellStyle name="Percent 4 2 2 3 3" xfId="14897"/>
    <cellStyle name="Percent 4 2 2 3 3 2" xfId="14898"/>
    <cellStyle name="Percent 4 2 2 3 3 2 2" xfId="14899"/>
    <cellStyle name="Percent 4 2 2 3 3 2 2 2" xfId="14900"/>
    <cellStyle name="Percent 4 2 2 3 3 2 2 3" xfId="14901"/>
    <cellStyle name="Percent 4 2 2 3 3 2 3" xfId="14902"/>
    <cellStyle name="Percent 4 2 2 3 3 2 3 2" xfId="14903"/>
    <cellStyle name="Percent 4 2 2 3 3 2 4" xfId="14904"/>
    <cellStyle name="Percent 4 2 2 3 3 3" xfId="14905"/>
    <cellStyle name="Percent 4 2 2 3 3 3 2" xfId="14906"/>
    <cellStyle name="Percent 4 2 2 3 3 3 3" xfId="14907"/>
    <cellStyle name="Percent 4 2 2 3 3 4" xfId="14908"/>
    <cellStyle name="Percent 4 2 2 3 3 4 2" xfId="14909"/>
    <cellStyle name="Percent 4 2 2 3 3 5" xfId="14910"/>
    <cellStyle name="Percent 4 2 2 3 4" xfId="14911"/>
    <cellStyle name="Percent 4 2 2 3 4 2" xfId="14912"/>
    <cellStyle name="Percent 4 2 2 3 4 2 2" xfId="14913"/>
    <cellStyle name="Percent 4 2 2 3 4 2 2 2" xfId="14914"/>
    <cellStyle name="Percent 4 2 2 3 4 2 2 3" xfId="14915"/>
    <cellStyle name="Percent 4 2 2 3 4 2 3" xfId="14916"/>
    <cellStyle name="Percent 4 2 2 3 4 2 3 2" xfId="14917"/>
    <cellStyle name="Percent 4 2 2 3 4 2 4" xfId="14918"/>
    <cellStyle name="Percent 4 2 2 3 4 3" xfId="14919"/>
    <cellStyle name="Percent 4 2 2 3 4 3 2" xfId="14920"/>
    <cellStyle name="Percent 4 2 2 3 4 3 3" xfId="14921"/>
    <cellStyle name="Percent 4 2 2 3 4 4" xfId="14922"/>
    <cellStyle name="Percent 4 2 2 3 4 4 2" xfId="14923"/>
    <cellStyle name="Percent 4 2 2 3 4 5" xfId="14924"/>
    <cellStyle name="Percent 4 2 2 3 5" xfId="14925"/>
    <cellStyle name="Percent 4 2 2 3 5 2" xfId="14926"/>
    <cellStyle name="Percent 4 2 2 3 5 2 2" xfId="14927"/>
    <cellStyle name="Percent 4 2 2 3 5 2 3" xfId="14928"/>
    <cellStyle name="Percent 4 2 2 3 5 3" xfId="14929"/>
    <cellStyle name="Percent 4 2 2 3 5 3 2" xfId="14930"/>
    <cellStyle name="Percent 4 2 2 3 5 4" xfId="14931"/>
    <cellStyle name="Percent 4 2 2 3 6" xfId="14932"/>
    <cellStyle name="Percent 4 2 2 3 6 2" xfId="14933"/>
    <cellStyle name="Percent 4 2 2 3 6 2 2" xfId="14934"/>
    <cellStyle name="Percent 4 2 2 3 6 2 3" xfId="14935"/>
    <cellStyle name="Percent 4 2 2 3 6 3" xfId="14936"/>
    <cellStyle name="Percent 4 2 2 3 6 3 2" xfId="14937"/>
    <cellStyle name="Percent 4 2 2 3 6 4" xfId="14938"/>
    <cellStyle name="Percent 4 2 2 3 7" xfId="14939"/>
    <cellStyle name="Percent 4 2 2 3 7 2" xfId="14940"/>
    <cellStyle name="Percent 4 2 2 3 7 3" xfId="14941"/>
    <cellStyle name="Percent 4 2 2 3 8" xfId="14942"/>
    <cellStyle name="Percent 4 2 2 3 8 2" xfId="14943"/>
    <cellStyle name="Percent 4 2 2 3 9" xfId="14944"/>
    <cellStyle name="Percent 4 2 2 4" xfId="14945"/>
    <cellStyle name="Percent 4 2 2 4 2" xfId="14946"/>
    <cellStyle name="Percent 4 2 2 4 2 2" xfId="14947"/>
    <cellStyle name="Percent 4 2 2 4 2 2 2" xfId="14948"/>
    <cellStyle name="Percent 4 2 2 4 2 2 2 2" xfId="14949"/>
    <cellStyle name="Percent 4 2 2 4 2 2 2 2 2" xfId="14950"/>
    <cellStyle name="Percent 4 2 2 4 2 2 2 2 3" xfId="14951"/>
    <cellStyle name="Percent 4 2 2 4 2 2 2 3" xfId="14952"/>
    <cellStyle name="Percent 4 2 2 4 2 2 2 3 2" xfId="14953"/>
    <cellStyle name="Percent 4 2 2 4 2 2 2 4" xfId="14954"/>
    <cellStyle name="Percent 4 2 2 4 2 2 3" xfId="14955"/>
    <cellStyle name="Percent 4 2 2 4 2 2 3 2" xfId="14956"/>
    <cellStyle name="Percent 4 2 2 4 2 2 3 3" xfId="14957"/>
    <cellStyle name="Percent 4 2 2 4 2 2 4" xfId="14958"/>
    <cellStyle name="Percent 4 2 2 4 2 2 4 2" xfId="14959"/>
    <cellStyle name="Percent 4 2 2 4 2 2 5" xfId="14960"/>
    <cellStyle name="Percent 4 2 2 4 2 3" xfId="14961"/>
    <cellStyle name="Percent 4 2 2 4 2 3 2" xfId="14962"/>
    <cellStyle name="Percent 4 2 2 4 2 3 2 2" xfId="14963"/>
    <cellStyle name="Percent 4 2 2 4 2 3 2 2 2" xfId="14964"/>
    <cellStyle name="Percent 4 2 2 4 2 3 2 2 3" xfId="14965"/>
    <cellStyle name="Percent 4 2 2 4 2 3 2 3" xfId="14966"/>
    <cellStyle name="Percent 4 2 2 4 2 3 2 3 2" xfId="14967"/>
    <cellStyle name="Percent 4 2 2 4 2 3 2 4" xfId="14968"/>
    <cellStyle name="Percent 4 2 2 4 2 3 3" xfId="14969"/>
    <cellStyle name="Percent 4 2 2 4 2 3 3 2" xfId="14970"/>
    <cellStyle name="Percent 4 2 2 4 2 3 3 3" xfId="14971"/>
    <cellStyle name="Percent 4 2 2 4 2 3 4" xfId="14972"/>
    <cellStyle name="Percent 4 2 2 4 2 3 4 2" xfId="14973"/>
    <cellStyle name="Percent 4 2 2 4 2 3 5" xfId="14974"/>
    <cellStyle name="Percent 4 2 2 4 2 4" xfId="14975"/>
    <cellStyle name="Percent 4 2 2 4 2 4 2" xfId="14976"/>
    <cellStyle name="Percent 4 2 2 4 2 4 2 2" xfId="14977"/>
    <cellStyle name="Percent 4 2 2 4 2 4 2 3" xfId="14978"/>
    <cellStyle name="Percent 4 2 2 4 2 4 3" xfId="14979"/>
    <cellStyle name="Percent 4 2 2 4 2 4 3 2" xfId="14980"/>
    <cellStyle name="Percent 4 2 2 4 2 4 4" xfId="14981"/>
    <cellStyle name="Percent 4 2 2 4 2 5" xfId="14982"/>
    <cellStyle name="Percent 4 2 2 4 2 5 2" xfId="14983"/>
    <cellStyle name="Percent 4 2 2 4 2 5 2 2" xfId="14984"/>
    <cellStyle name="Percent 4 2 2 4 2 5 2 3" xfId="14985"/>
    <cellStyle name="Percent 4 2 2 4 2 5 3" xfId="14986"/>
    <cellStyle name="Percent 4 2 2 4 2 5 3 2" xfId="14987"/>
    <cellStyle name="Percent 4 2 2 4 2 5 4" xfId="14988"/>
    <cellStyle name="Percent 4 2 2 4 2 6" xfId="14989"/>
    <cellStyle name="Percent 4 2 2 4 2 6 2" xfId="14990"/>
    <cellStyle name="Percent 4 2 2 4 2 6 3" xfId="14991"/>
    <cellStyle name="Percent 4 2 2 4 2 7" xfId="14992"/>
    <cellStyle name="Percent 4 2 2 4 2 7 2" xfId="14993"/>
    <cellStyle name="Percent 4 2 2 4 2 8" xfId="14994"/>
    <cellStyle name="Percent 4 2 2 4 3" xfId="14995"/>
    <cellStyle name="Percent 4 2 2 4 3 2" xfId="14996"/>
    <cellStyle name="Percent 4 2 2 4 3 2 2" xfId="14997"/>
    <cellStyle name="Percent 4 2 2 4 3 2 2 2" xfId="14998"/>
    <cellStyle name="Percent 4 2 2 4 3 2 2 3" xfId="14999"/>
    <cellStyle name="Percent 4 2 2 4 3 2 3" xfId="15000"/>
    <cellStyle name="Percent 4 2 2 4 3 2 3 2" xfId="15001"/>
    <cellStyle name="Percent 4 2 2 4 3 2 4" xfId="15002"/>
    <cellStyle name="Percent 4 2 2 4 3 3" xfId="15003"/>
    <cellStyle name="Percent 4 2 2 4 3 3 2" xfId="15004"/>
    <cellStyle name="Percent 4 2 2 4 3 3 3" xfId="15005"/>
    <cellStyle name="Percent 4 2 2 4 3 4" xfId="15006"/>
    <cellStyle name="Percent 4 2 2 4 3 4 2" xfId="15007"/>
    <cellStyle name="Percent 4 2 2 4 3 5" xfId="15008"/>
    <cellStyle name="Percent 4 2 2 4 4" xfId="15009"/>
    <cellStyle name="Percent 4 2 2 4 4 2" xfId="15010"/>
    <cellStyle name="Percent 4 2 2 4 4 2 2" xfId="15011"/>
    <cellStyle name="Percent 4 2 2 4 4 2 2 2" xfId="15012"/>
    <cellStyle name="Percent 4 2 2 4 4 2 2 3" xfId="15013"/>
    <cellStyle name="Percent 4 2 2 4 4 2 3" xfId="15014"/>
    <cellStyle name="Percent 4 2 2 4 4 2 3 2" xfId="15015"/>
    <cellStyle name="Percent 4 2 2 4 4 2 4" xfId="15016"/>
    <cellStyle name="Percent 4 2 2 4 4 3" xfId="15017"/>
    <cellStyle name="Percent 4 2 2 4 4 3 2" xfId="15018"/>
    <cellStyle name="Percent 4 2 2 4 4 3 3" xfId="15019"/>
    <cellStyle name="Percent 4 2 2 4 4 4" xfId="15020"/>
    <cellStyle name="Percent 4 2 2 4 4 4 2" xfId="15021"/>
    <cellStyle name="Percent 4 2 2 4 4 5" xfId="15022"/>
    <cellStyle name="Percent 4 2 2 4 5" xfId="15023"/>
    <cellStyle name="Percent 4 2 2 4 5 2" xfId="15024"/>
    <cellStyle name="Percent 4 2 2 4 5 2 2" xfId="15025"/>
    <cellStyle name="Percent 4 2 2 4 5 2 3" xfId="15026"/>
    <cellStyle name="Percent 4 2 2 4 5 3" xfId="15027"/>
    <cellStyle name="Percent 4 2 2 4 5 3 2" xfId="15028"/>
    <cellStyle name="Percent 4 2 2 4 5 4" xfId="15029"/>
    <cellStyle name="Percent 4 2 2 4 6" xfId="15030"/>
    <cellStyle name="Percent 4 2 2 4 6 2" xfId="15031"/>
    <cellStyle name="Percent 4 2 2 4 6 2 2" xfId="15032"/>
    <cellStyle name="Percent 4 2 2 4 6 2 3" xfId="15033"/>
    <cellStyle name="Percent 4 2 2 4 6 3" xfId="15034"/>
    <cellStyle name="Percent 4 2 2 4 6 3 2" xfId="15035"/>
    <cellStyle name="Percent 4 2 2 4 6 4" xfId="15036"/>
    <cellStyle name="Percent 4 2 2 4 7" xfId="15037"/>
    <cellStyle name="Percent 4 2 2 4 7 2" xfId="15038"/>
    <cellStyle name="Percent 4 2 2 4 7 3" xfId="15039"/>
    <cellStyle name="Percent 4 2 2 4 8" xfId="15040"/>
    <cellStyle name="Percent 4 2 2 4 8 2" xfId="15041"/>
    <cellStyle name="Percent 4 2 2 4 9" xfId="15042"/>
    <cellStyle name="Percent 4 2 2 5" xfId="15043"/>
    <cellStyle name="Percent 4 2 2 5 2" xfId="15044"/>
    <cellStyle name="Percent 4 2 2 5 2 2" xfId="15045"/>
    <cellStyle name="Percent 4 2 2 5 2 2 2" xfId="15046"/>
    <cellStyle name="Percent 4 2 2 5 2 2 2 2" xfId="15047"/>
    <cellStyle name="Percent 4 2 2 5 2 2 2 3" xfId="15048"/>
    <cellStyle name="Percent 4 2 2 5 2 2 3" xfId="15049"/>
    <cellStyle name="Percent 4 2 2 5 2 2 3 2" xfId="15050"/>
    <cellStyle name="Percent 4 2 2 5 2 2 4" xfId="15051"/>
    <cellStyle name="Percent 4 2 2 5 2 3" xfId="15052"/>
    <cellStyle name="Percent 4 2 2 5 2 3 2" xfId="15053"/>
    <cellStyle name="Percent 4 2 2 5 2 3 3" xfId="15054"/>
    <cellStyle name="Percent 4 2 2 5 2 4" xfId="15055"/>
    <cellStyle name="Percent 4 2 2 5 2 4 2" xfId="15056"/>
    <cellStyle name="Percent 4 2 2 5 2 5" xfId="15057"/>
    <cellStyle name="Percent 4 2 2 5 3" xfId="15058"/>
    <cellStyle name="Percent 4 2 2 5 3 2" xfId="15059"/>
    <cellStyle name="Percent 4 2 2 5 3 2 2" xfId="15060"/>
    <cellStyle name="Percent 4 2 2 5 3 2 2 2" xfId="15061"/>
    <cellStyle name="Percent 4 2 2 5 3 2 2 3" xfId="15062"/>
    <cellStyle name="Percent 4 2 2 5 3 2 3" xfId="15063"/>
    <cellStyle name="Percent 4 2 2 5 3 2 3 2" xfId="15064"/>
    <cellStyle name="Percent 4 2 2 5 3 2 4" xfId="15065"/>
    <cellStyle name="Percent 4 2 2 5 3 3" xfId="15066"/>
    <cellStyle name="Percent 4 2 2 5 3 3 2" xfId="15067"/>
    <cellStyle name="Percent 4 2 2 5 3 3 3" xfId="15068"/>
    <cellStyle name="Percent 4 2 2 5 3 4" xfId="15069"/>
    <cellStyle name="Percent 4 2 2 5 3 4 2" xfId="15070"/>
    <cellStyle name="Percent 4 2 2 5 3 5" xfId="15071"/>
    <cellStyle name="Percent 4 2 2 5 4" xfId="15072"/>
    <cellStyle name="Percent 4 2 2 5 4 2" xfId="15073"/>
    <cellStyle name="Percent 4 2 2 5 4 2 2" xfId="15074"/>
    <cellStyle name="Percent 4 2 2 5 4 2 3" xfId="15075"/>
    <cellStyle name="Percent 4 2 2 5 4 3" xfId="15076"/>
    <cellStyle name="Percent 4 2 2 5 4 3 2" xfId="15077"/>
    <cellStyle name="Percent 4 2 2 5 4 4" xfId="15078"/>
    <cellStyle name="Percent 4 2 2 5 5" xfId="15079"/>
    <cellStyle name="Percent 4 2 2 5 5 2" xfId="15080"/>
    <cellStyle name="Percent 4 2 2 5 5 2 2" xfId="15081"/>
    <cellStyle name="Percent 4 2 2 5 5 2 3" xfId="15082"/>
    <cellStyle name="Percent 4 2 2 5 5 3" xfId="15083"/>
    <cellStyle name="Percent 4 2 2 5 5 3 2" xfId="15084"/>
    <cellStyle name="Percent 4 2 2 5 5 4" xfId="15085"/>
    <cellStyle name="Percent 4 2 2 5 6" xfId="15086"/>
    <cellStyle name="Percent 4 2 2 5 6 2" xfId="15087"/>
    <cellStyle name="Percent 4 2 2 5 6 3" xfId="15088"/>
    <cellStyle name="Percent 4 2 2 5 7" xfId="15089"/>
    <cellStyle name="Percent 4 2 2 5 7 2" xfId="15090"/>
    <cellStyle name="Percent 4 2 2 5 8" xfId="15091"/>
    <cellStyle name="Percent 4 2 2 6" xfId="15092"/>
    <cellStyle name="Percent 4 2 2 6 2" xfId="15093"/>
    <cellStyle name="Percent 4 2 2 6 2 2" xfId="15094"/>
    <cellStyle name="Percent 4 2 2 6 2 2 2" xfId="15095"/>
    <cellStyle name="Percent 4 2 2 6 2 2 3" xfId="15096"/>
    <cellStyle name="Percent 4 2 2 6 2 3" xfId="15097"/>
    <cellStyle name="Percent 4 2 2 6 2 3 2" xfId="15098"/>
    <cellStyle name="Percent 4 2 2 6 2 4" xfId="15099"/>
    <cellStyle name="Percent 4 2 2 6 3" xfId="15100"/>
    <cellStyle name="Percent 4 2 2 6 3 2" xfId="15101"/>
    <cellStyle name="Percent 4 2 2 6 3 3" xfId="15102"/>
    <cellStyle name="Percent 4 2 2 6 4" xfId="15103"/>
    <cellStyle name="Percent 4 2 2 6 4 2" xfId="15104"/>
    <cellStyle name="Percent 4 2 2 6 5" xfId="15105"/>
    <cellStyle name="Percent 4 2 2 7" xfId="15106"/>
    <cellStyle name="Percent 4 2 2 7 2" xfId="15107"/>
    <cellStyle name="Percent 4 2 2 7 2 2" xfId="15108"/>
    <cellStyle name="Percent 4 2 2 7 2 2 2" xfId="15109"/>
    <cellStyle name="Percent 4 2 2 7 2 2 3" xfId="15110"/>
    <cellStyle name="Percent 4 2 2 7 2 3" xfId="15111"/>
    <cellStyle name="Percent 4 2 2 7 2 3 2" xfId="15112"/>
    <cellStyle name="Percent 4 2 2 7 2 4" xfId="15113"/>
    <cellStyle name="Percent 4 2 2 7 3" xfId="15114"/>
    <cellStyle name="Percent 4 2 2 7 3 2" xfId="15115"/>
    <cellStyle name="Percent 4 2 2 7 3 3" xfId="15116"/>
    <cellStyle name="Percent 4 2 2 7 4" xfId="15117"/>
    <cellStyle name="Percent 4 2 2 7 4 2" xfId="15118"/>
    <cellStyle name="Percent 4 2 2 7 5" xfId="15119"/>
    <cellStyle name="Percent 4 2 2 8" xfId="15120"/>
    <cellStyle name="Percent 4 2 2 8 2" xfId="15121"/>
    <cellStyle name="Percent 4 2 2 8 2 2" xfId="15122"/>
    <cellStyle name="Percent 4 2 2 8 2 3" xfId="15123"/>
    <cellStyle name="Percent 4 2 2 8 3" xfId="15124"/>
    <cellStyle name="Percent 4 2 2 8 3 2" xfId="15125"/>
    <cellStyle name="Percent 4 2 2 8 4" xfId="15126"/>
    <cellStyle name="Percent 4 2 2 9" xfId="15127"/>
    <cellStyle name="Percent 4 2 2 9 2" xfId="15128"/>
    <cellStyle name="Percent 4 2 2 9 2 2" xfId="15129"/>
    <cellStyle name="Percent 4 2 2 9 2 3" xfId="15130"/>
    <cellStyle name="Percent 4 2 2 9 3" xfId="15131"/>
    <cellStyle name="Percent 4 2 2 9 3 2" xfId="15132"/>
    <cellStyle name="Percent 4 2 2 9 4" xfId="15133"/>
    <cellStyle name="Percent 4 2 3" xfId="15134"/>
    <cellStyle name="Percent 4 2 3 10" xfId="15135"/>
    <cellStyle name="Percent 4 2 3 10 2" xfId="15136"/>
    <cellStyle name="Percent 4 2 3 11" xfId="15137"/>
    <cellStyle name="Percent 4 2 3 2" xfId="15138"/>
    <cellStyle name="Percent 4 2 3 2 2" xfId="15139"/>
    <cellStyle name="Percent 4 2 3 2 2 2" xfId="15140"/>
    <cellStyle name="Percent 4 2 3 2 2 2 2" xfId="15141"/>
    <cellStyle name="Percent 4 2 3 2 2 2 2 2" xfId="15142"/>
    <cellStyle name="Percent 4 2 3 2 2 2 2 2 2" xfId="15143"/>
    <cellStyle name="Percent 4 2 3 2 2 2 2 2 3" xfId="15144"/>
    <cellStyle name="Percent 4 2 3 2 2 2 2 3" xfId="15145"/>
    <cellStyle name="Percent 4 2 3 2 2 2 2 3 2" xfId="15146"/>
    <cellStyle name="Percent 4 2 3 2 2 2 2 4" xfId="15147"/>
    <cellStyle name="Percent 4 2 3 2 2 2 3" xfId="15148"/>
    <cellStyle name="Percent 4 2 3 2 2 2 3 2" xfId="15149"/>
    <cellStyle name="Percent 4 2 3 2 2 2 3 3" xfId="15150"/>
    <cellStyle name="Percent 4 2 3 2 2 2 4" xfId="15151"/>
    <cellStyle name="Percent 4 2 3 2 2 2 4 2" xfId="15152"/>
    <cellStyle name="Percent 4 2 3 2 2 2 5" xfId="15153"/>
    <cellStyle name="Percent 4 2 3 2 2 3" xfId="15154"/>
    <cellStyle name="Percent 4 2 3 2 2 3 2" xfId="15155"/>
    <cellStyle name="Percent 4 2 3 2 2 3 2 2" xfId="15156"/>
    <cellStyle name="Percent 4 2 3 2 2 3 2 2 2" xfId="15157"/>
    <cellStyle name="Percent 4 2 3 2 2 3 2 2 3" xfId="15158"/>
    <cellStyle name="Percent 4 2 3 2 2 3 2 3" xfId="15159"/>
    <cellStyle name="Percent 4 2 3 2 2 3 2 3 2" xfId="15160"/>
    <cellStyle name="Percent 4 2 3 2 2 3 2 4" xfId="15161"/>
    <cellStyle name="Percent 4 2 3 2 2 3 3" xfId="15162"/>
    <cellStyle name="Percent 4 2 3 2 2 3 3 2" xfId="15163"/>
    <cellStyle name="Percent 4 2 3 2 2 3 3 3" xfId="15164"/>
    <cellStyle name="Percent 4 2 3 2 2 3 4" xfId="15165"/>
    <cellStyle name="Percent 4 2 3 2 2 3 4 2" xfId="15166"/>
    <cellStyle name="Percent 4 2 3 2 2 3 5" xfId="15167"/>
    <cellStyle name="Percent 4 2 3 2 2 4" xfId="15168"/>
    <cellStyle name="Percent 4 2 3 2 2 4 2" xfId="15169"/>
    <cellStyle name="Percent 4 2 3 2 2 4 2 2" xfId="15170"/>
    <cellStyle name="Percent 4 2 3 2 2 4 2 3" xfId="15171"/>
    <cellStyle name="Percent 4 2 3 2 2 4 3" xfId="15172"/>
    <cellStyle name="Percent 4 2 3 2 2 4 3 2" xfId="15173"/>
    <cellStyle name="Percent 4 2 3 2 2 4 4" xfId="15174"/>
    <cellStyle name="Percent 4 2 3 2 2 5" xfId="15175"/>
    <cellStyle name="Percent 4 2 3 2 2 5 2" xfId="15176"/>
    <cellStyle name="Percent 4 2 3 2 2 5 2 2" xfId="15177"/>
    <cellStyle name="Percent 4 2 3 2 2 5 2 3" xfId="15178"/>
    <cellStyle name="Percent 4 2 3 2 2 5 3" xfId="15179"/>
    <cellStyle name="Percent 4 2 3 2 2 5 3 2" xfId="15180"/>
    <cellStyle name="Percent 4 2 3 2 2 5 4" xfId="15181"/>
    <cellStyle name="Percent 4 2 3 2 2 6" xfId="15182"/>
    <cellStyle name="Percent 4 2 3 2 2 6 2" xfId="15183"/>
    <cellStyle name="Percent 4 2 3 2 2 6 3" xfId="15184"/>
    <cellStyle name="Percent 4 2 3 2 2 7" xfId="15185"/>
    <cellStyle name="Percent 4 2 3 2 2 7 2" xfId="15186"/>
    <cellStyle name="Percent 4 2 3 2 2 8" xfId="15187"/>
    <cellStyle name="Percent 4 2 3 2 3" xfId="15188"/>
    <cellStyle name="Percent 4 2 3 2 3 2" xfId="15189"/>
    <cellStyle name="Percent 4 2 3 2 3 2 2" xfId="15190"/>
    <cellStyle name="Percent 4 2 3 2 3 2 2 2" xfId="15191"/>
    <cellStyle name="Percent 4 2 3 2 3 2 2 3" xfId="15192"/>
    <cellStyle name="Percent 4 2 3 2 3 2 3" xfId="15193"/>
    <cellStyle name="Percent 4 2 3 2 3 2 3 2" xfId="15194"/>
    <cellStyle name="Percent 4 2 3 2 3 2 4" xfId="15195"/>
    <cellStyle name="Percent 4 2 3 2 3 3" xfId="15196"/>
    <cellStyle name="Percent 4 2 3 2 3 3 2" xfId="15197"/>
    <cellStyle name="Percent 4 2 3 2 3 3 3" xfId="15198"/>
    <cellStyle name="Percent 4 2 3 2 3 4" xfId="15199"/>
    <cellStyle name="Percent 4 2 3 2 3 4 2" xfId="15200"/>
    <cellStyle name="Percent 4 2 3 2 3 5" xfId="15201"/>
    <cellStyle name="Percent 4 2 3 2 4" xfId="15202"/>
    <cellStyle name="Percent 4 2 3 2 4 2" xfId="15203"/>
    <cellStyle name="Percent 4 2 3 2 4 2 2" xfId="15204"/>
    <cellStyle name="Percent 4 2 3 2 4 2 2 2" xfId="15205"/>
    <cellStyle name="Percent 4 2 3 2 4 2 2 3" xfId="15206"/>
    <cellStyle name="Percent 4 2 3 2 4 2 3" xfId="15207"/>
    <cellStyle name="Percent 4 2 3 2 4 2 3 2" xfId="15208"/>
    <cellStyle name="Percent 4 2 3 2 4 2 4" xfId="15209"/>
    <cellStyle name="Percent 4 2 3 2 4 3" xfId="15210"/>
    <cellStyle name="Percent 4 2 3 2 4 3 2" xfId="15211"/>
    <cellStyle name="Percent 4 2 3 2 4 3 3" xfId="15212"/>
    <cellStyle name="Percent 4 2 3 2 4 4" xfId="15213"/>
    <cellStyle name="Percent 4 2 3 2 4 4 2" xfId="15214"/>
    <cellStyle name="Percent 4 2 3 2 4 5" xfId="15215"/>
    <cellStyle name="Percent 4 2 3 2 5" xfId="15216"/>
    <cellStyle name="Percent 4 2 3 2 5 2" xfId="15217"/>
    <cellStyle name="Percent 4 2 3 2 5 2 2" xfId="15218"/>
    <cellStyle name="Percent 4 2 3 2 5 2 3" xfId="15219"/>
    <cellStyle name="Percent 4 2 3 2 5 3" xfId="15220"/>
    <cellStyle name="Percent 4 2 3 2 5 3 2" xfId="15221"/>
    <cellStyle name="Percent 4 2 3 2 5 4" xfId="15222"/>
    <cellStyle name="Percent 4 2 3 2 6" xfId="15223"/>
    <cellStyle name="Percent 4 2 3 2 6 2" xfId="15224"/>
    <cellStyle name="Percent 4 2 3 2 6 2 2" xfId="15225"/>
    <cellStyle name="Percent 4 2 3 2 6 2 3" xfId="15226"/>
    <cellStyle name="Percent 4 2 3 2 6 3" xfId="15227"/>
    <cellStyle name="Percent 4 2 3 2 6 3 2" xfId="15228"/>
    <cellStyle name="Percent 4 2 3 2 6 4" xfId="15229"/>
    <cellStyle name="Percent 4 2 3 2 7" xfId="15230"/>
    <cellStyle name="Percent 4 2 3 2 7 2" xfId="15231"/>
    <cellStyle name="Percent 4 2 3 2 7 3" xfId="15232"/>
    <cellStyle name="Percent 4 2 3 2 8" xfId="15233"/>
    <cellStyle name="Percent 4 2 3 2 8 2" xfId="15234"/>
    <cellStyle name="Percent 4 2 3 2 9" xfId="15235"/>
    <cellStyle name="Percent 4 2 3 3" xfId="15236"/>
    <cellStyle name="Percent 4 2 3 3 2" xfId="15237"/>
    <cellStyle name="Percent 4 2 3 3 2 2" xfId="15238"/>
    <cellStyle name="Percent 4 2 3 3 2 2 2" xfId="15239"/>
    <cellStyle name="Percent 4 2 3 3 2 2 2 2" xfId="15240"/>
    <cellStyle name="Percent 4 2 3 3 2 2 2 2 2" xfId="15241"/>
    <cellStyle name="Percent 4 2 3 3 2 2 2 2 3" xfId="15242"/>
    <cellStyle name="Percent 4 2 3 3 2 2 2 3" xfId="15243"/>
    <cellStyle name="Percent 4 2 3 3 2 2 2 3 2" xfId="15244"/>
    <cellStyle name="Percent 4 2 3 3 2 2 2 4" xfId="15245"/>
    <cellStyle name="Percent 4 2 3 3 2 2 3" xfId="15246"/>
    <cellStyle name="Percent 4 2 3 3 2 2 3 2" xfId="15247"/>
    <cellStyle name="Percent 4 2 3 3 2 2 3 3" xfId="15248"/>
    <cellStyle name="Percent 4 2 3 3 2 2 4" xfId="15249"/>
    <cellStyle name="Percent 4 2 3 3 2 2 4 2" xfId="15250"/>
    <cellStyle name="Percent 4 2 3 3 2 2 5" xfId="15251"/>
    <cellStyle name="Percent 4 2 3 3 2 3" xfId="15252"/>
    <cellStyle name="Percent 4 2 3 3 2 3 2" xfId="15253"/>
    <cellStyle name="Percent 4 2 3 3 2 3 2 2" xfId="15254"/>
    <cellStyle name="Percent 4 2 3 3 2 3 2 2 2" xfId="15255"/>
    <cellStyle name="Percent 4 2 3 3 2 3 2 2 3" xfId="15256"/>
    <cellStyle name="Percent 4 2 3 3 2 3 2 3" xfId="15257"/>
    <cellStyle name="Percent 4 2 3 3 2 3 2 3 2" xfId="15258"/>
    <cellStyle name="Percent 4 2 3 3 2 3 2 4" xfId="15259"/>
    <cellStyle name="Percent 4 2 3 3 2 3 3" xfId="15260"/>
    <cellStyle name="Percent 4 2 3 3 2 3 3 2" xfId="15261"/>
    <cellStyle name="Percent 4 2 3 3 2 3 3 3" xfId="15262"/>
    <cellStyle name="Percent 4 2 3 3 2 3 4" xfId="15263"/>
    <cellStyle name="Percent 4 2 3 3 2 3 4 2" xfId="15264"/>
    <cellStyle name="Percent 4 2 3 3 2 3 5" xfId="15265"/>
    <cellStyle name="Percent 4 2 3 3 2 4" xfId="15266"/>
    <cellStyle name="Percent 4 2 3 3 2 4 2" xfId="15267"/>
    <cellStyle name="Percent 4 2 3 3 2 4 2 2" xfId="15268"/>
    <cellStyle name="Percent 4 2 3 3 2 4 2 3" xfId="15269"/>
    <cellStyle name="Percent 4 2 3 3 2 4 3" xfId="15270"/>
    <cellStyle name="Percent 4 2 3 3 2 4 3 2" xfId="15271"/>
    <cellStyle name="Percent 4 2 3 3 2 4 4" xfId="15272"/>
    <cellStyle name="Percent 4 2 3 3 2 5" xfId="15273"/>
    <cellStyle name="Percent 4 2 3 3 2 5 2" xfId="15274"/>
    <cellStyle name="Percent 4 2 3 3 2 5 2 2" xfId="15275"/>
    <cellStyle name="Percent 4 2 3 3 2 5 2 3" xfId="15276"/>
    <cellStyle name="Percent 4 2 3 3 2 5 3" xfId="15277"/>
    <cellStyle name="Percent 4 2 3 3 2 5 3 2" xfId="15278"/>
    <cellStyle name="Percent 4 2 3 3 2 5 4" xfId="15279"/>
    <cellStyle name="Percent 4 2 3 3 2 6" xfId="15280"/>
    <cellStyle name="Percent 4 2 3 3 2 6 2" xfId="15281"/>
    <cellStyle name="Percent 4 2 3 3 2 6 3" xfId="15282"/>
    <cellStyle name="Percent 4 2 3 3 2 7" xfId="15283"/>
    <cellStyle name="Percent 4 2 3 3 2 7 2" xfId="15284"/>
    <cellStyle name="Percent 4 2 3 3 2 8" xfId="15285"/>
    <cellStyle name="Percent 4 2 3 3 3" xfId="15286"/>
    <cellStyle name="Percent 4 2 3 3 3 2" xfId="15287"/>
    <cellStyle name="Percent 4 2 3 3 3 2 2" xfId="15288"/>
    <cellStyle name="Percent 4 2 3 3 3 2 2 2" xfId="15289"/>
    <cellStyle name="Percent 4 2 3 3 3 2 2 3" xfId="15290"/>
    <cellStyle name="Percent 4 2 3 3 3 2 3" xfId="15291"/>
    <cellStyle name="Percent 4 2 3 3 3 2 3 2" xfId="15292"/>
    <cellStyle name="Percent 4 2 3 3 3 2 4" xfId="15293"/>
    <cellStyle name="Percent 4 2 3 3 3 3" xfId="15294"/>
    <cellStyle name="Percent 4 2 3 3 3 3 2" xfId="15295"/>
    <cellStyle name="Percent 4 2 3 3 3 3 3" xfId="15296"/>
    <cellStyle name="Percent 4 2 3 3 3 4" xfId="15297"/>
    <cellStyle name="Percent 4 2 3 3 3 4 2" xfId="15298"/>
    <cellStyle name="Percent 4 2 3 3 3 5" xfId="15299"/>
    <cellStyle name="Percent 4 2 3 3 4" xfId="15300"/>
    <cellStyle name="Percent 4 2 3 3 4 2" xfId="15301"/>
    <cellStyle name="Percent 4 2 3 3 4 2 2" xfId="15302"/>
    <cellStyle name="Percent 4 2 3 3 4 2 2 2" xfId="15303"/>
    <cellStyle name="Percent 4 2 3 3 4 2 2 3" xfId="15304"/>
    <cellStyle name="Percent 4 2 3 3 4 2 3" xfId="15305"/>
    <cellStyle name="Percent 4 2 3 3 4 2 3 2" xfId="15306"/>
    <cellStyle name="Percent 4 2 3 3 4 2 4" xfId="15307"/>
    <cellStyle name="Percent 4 2 3 3 4 3" xfId="15308"/>
    <cellStyle name="Percent 4 2 3 3 4 3 2" xfId="15309"/>
    <cellStyle name="Percent 4 2 3 3 4 3 3" xfId="15310"/>
    <cellStyle name="Percent 4 2 3 3 4 4" xfId="15311"/>
    <cellStyle name="Percent 4 2 3 3 4 4 2" xfId="15312"/>
    <cellStyle name="Percent 4 2 3 3 4 5" xfId="15313"/>
    <cellStyle name="Percent 4 2 3 3 5" xfId="15314"/>
    <cellStyle name="Percent 4 2 3 3 5 2" xfId="15315"/>
    <cellStyle name="Percent 4 2 3 3 5 2 2" xfId="15316"/>
    <cellStyle name="Percent 4 2 3 3 5 2 3" xfId="15317"/>
    <cellStyle name="Percent 4 2 3 3 5 3" xfId="15318"/>
    <cellStyle name="Percent 4 2 3 3 5 3 2" xfId="15319"/>
    <cellStyle name="Percent 4 2 3 3 5 4" xfId="15320"/>
    <cellStyle name="Percent 4 2 3 3 6" xfId="15321"/>
    <cellStyle name="Percent 4 2 3 3 6 2" xfId="15322"/>
    <cellStyle name="Percent 4 2 3 3 6 2 2" xfId="15323"/>
    <cellStyle name="Percent 4 2 3 3 6 2 3" xfId="15324"/>
    <cellStyle name="Percent 4 2 3 3 6 3" xfId="15325"/>
    <cellStyle name="Percent 4 2 3 3 6 3 2" xfId="15326"/>
    <cellStyle name="Percent 4 2 3 3 6 4" xfId="15327"/>
    <cellStyle name="Percent 4 2 3 3 7" xfId="15328"/>
    <cellStyle name="Percent 4 2 3 3 7 2" xfId="15329"/>
    <cellStyle name="Percent 4 2 3 3 7 3" xfId="15330"/>
    <cellStyle name="Percent 4 2 3 3 8" xfId="15331"/>
    <cellStyle name="Percent 4 2 3 3 8 2" xfId="15332"/>
    <cellStyle name="Percent 4 2 3 3 9" xfId="15333"/>
    <cellStyle name="Percent 4 2 3 4" xfId="15334"/>
    <cellStyle name="Percent 4 2 3 4 2" xfId="15335"/>
    <cellStyle name="Percent 4 2 3 4 2 2" xfId="15336"/>
    <cellStyle name="Percent 4 2 3 4 2 2 2" xfId="15337"/>
    <cellStyle name="Percent 4 2 3 4 2 2 2 2" xfId="15338"/>
    <cellStyle name="Percent 4 2 3 4 2 2 2 3" xfId="15339"/>
    <cellStyle name="Percent 4 2 3 4 2 2 3" xfId="15340"/>
    <cellStyle name="Percent 4 2 3 4 2 2 3 2" xfId="15341"/>
    <cellStyle name="Percent 4 2 3 4 2 2 4" xfId="15342"/>
    <cellStyle name="Percent 4 2 3 4 2 3" xfId="15343"/>
    <cellStyle name="Percent 4 2 3 4 2 3 2" xfId="15344"/>
    <cellStyle name="Percent 4 2 3 4 2 3 3" xfId="15345"/>
    <cellStyle name="Percent 4 2 3 4 2 4" xfId="15346"/>
    <cellStyle name="Percent 4 2 3 4 2 4 2" xfId="15347"/>
    <cellStyle name="Percent 4 2 3 4 2 5" xfId="15348"/>
    <cellStyle name="Percent 4 2 3 4 3" xfId="15349"/>
    <cellStyle name="Percent 4 2 3 4 3 2" xfId="15350"/>
    <cellStyle name="Percent 4 2 3 4 3 2 2" xfId="15351"/>
    <cellStyle name="Percent 4 2 3 4 3 2 2 2" xfId="15352"/>
    <cellStyle name="Percent 4 2 3 4 3 2 2 3" xfId="15353"/>
    <cellStyle name="Percent 4 2 3 4 3 2 3" xfId="15354"/>
    <cellStyle name="Percent 4 2 3 4 3 2 3 2" xfId="15355"/>
    <cellStyle name="Percent 4 2 3 4 3 2 4" xfId="15356"/>
    <cellStyle name="Percent 4 2 3 4 3 3" xfId="15357"/>
    <cellStyle name="Percent 4 2 3 4 3 3 2" xfId="15358"/>
    <cellStyle name="Percent 4 2 3 4 3 3 3" xfId="15359"/>
    <cellStyle name="Percent 4 2 3 4 3 4" xfId="15360"/>
    <cellStyle name="Percent 4 2 3 4 3 4 2" xfId="15361"/>
    <cellStyle name="Percent 4 2 3 4 3 5" xfId="15362"/>
    <cellStyle name="Percent 4 2 3 4 4" xfId="15363"/>
    <cellStyle name="Percent 4 2 3 4 4 2" xfId="15364"/>
    <cellStyle name="Percent 4 2 3 4 4 2 2" xfId="15365"/>
    <cellStyle name="Percent 4 2 3 4 4 2 3" xfId="15366"/>
    <cellStyle name="Percent 4 2 3 4 4 3" xfId="15367"/>
    <cellStyle name="Percent 4 2 3 4 4 3 2" xfId="15368"/>
    <cellStyle name="Percent 4 2 3 4 4 4" xfId="15369"/>
    <cellStyle name="Percent 4 2 3 4 5" xfId="15370"/>
    <cellStyle name="Percent 4 2 3 4 5 2" xfId="15371"/>
    <cellStyle name="Percent 4 2 3 4 5 2 2" xfId="15372"/>
    <cellStyle name="Percent 4 2 3 4 5 2 3" xfId="15373"/>
    <cellStyle name="Percent 4 2 3 4 5 3" xfId="15374"/>
    <cellStyle name="Percent 4 2 3 4 5 3 2" xfId="15375"/>
    <cellStyle name="Percent 4 2 3 4 5 4" xfId="15376"/>
    <cellStyle name="Percent 4 2 3 4 6" xfId="15377"/>
    <cellStyle name="Percent 4 2 3 4 6 2" xfId="15378"/>
    <cellStyle name="Percent 4 2 3 4 6 3" xfId="15379"/>
    <cellStyle name="Percent 4 2 3 4 7" xfId="15380"/>
    <cellStyle name="Percent 4 2 3 4 7 2" xfId="15381"/>
    <cellStyle name="Percent 4 2 3 4 8" xfId="15382"/>
    <cellStyle name="Percent 4 2 3 5" xfId="15383"/>
    <cellStyle name="Percent 4 2 3 5 2" xfId="15384"/>
    <cellStyle name="Percent 4 2 3 5 2 2" xfId="15385"/>
    <cellStyle name="Percent 4 2 3 5 2 2 2" xfId="15386"/>
    <cellStyle name="Percent 4 2 3 5 2 2 3" xfId="15387"/>
    <cellStyle name="Percent 4 2 3 5 2 3" xfId="15388"/>
    <cellStyle name="Percent 4 2 3 5 2 3 2" xfId="15389"/>
    <cellStyle name="Percent 4 2 3 5 2 4" xfId="15390"/>
    <cellStyle name="Percent 4 2 3 5 3" xfId="15391"/>
    <cellStyle name="Percent 4 2 3 5 3 2" xfId="15392"/>
    <cellStyle name="Percent 4 2 3 5 3 3" xfId="15393"/>
    <cellStyle name="Percent 4 2 3 5 4" xfId="15394"/>
    <cellStyle name="Percent 4 2 3 5 4 2" xfId="15395"/>
    <cellStyle name="Percent 4 2 3 5 5" xfId="15396"/>
    <cellStyle name="Percent 4 2 3 6" xfId="15397"/>
    <cellStyle name="Percent 4 2 3 6 2" xfId="15398"/>
    <cellStyle name="Percent 4 2 3 6 2 2" xfId="15399"/>
    <cellStyle name="Percent 4 2 3 6 2 2 2" xfId="15400"/>
    <cellStyle name="Percent 4 2 3 6 2 2 3" xfId="15401"/>
    <cellStyle name="Percent 4 2 3 6 2 3" xfId="15402"/>
    <cellStyle name="Percent 4 2 3 6 2 3 2" xfId="15403"/>
    <cellStyle name="Percent 4 2 3 6 2 4" xfId="15404"/>
    <cellStyle name="Percent 4 2 3 6 3" xfId="15405"/>
    <cellStyle name="Percent 4 2 3 6 3 2" xfId="15406"/>
    <cellStyle name="Percent 4 2 3 6 3 3" xfId="15407"/>
    <cellStyle name="Percent 4 2 3 6 4" xfId="15408"/>
    <cellStyle name="Percent 4 2 3 6 4 2" xfId="15409"/>
    <cellStyle name="Percent 4 2 3 6 5" xfId="15410"/>
    <cellStyle name="Percent 4 2 3 7" xfId="15411"/>
    <cellStyle name="Percent 4 2 3 7 2" xfId="15412"/>
    <cellStyle name="Percent 4 2 3 7 2 2" xfId="15413"/>
    <cellStyle name="Percent 4 2 3 7 2 3" xfId="15414"/>
    <cellStyle name="Percent 4 2 3 7 3" xfId="15415"/>
    <cellStyle name="Percent 4 2 3 7 3 2" xfId="15416"/>
    <cellStyle name="Percent 4 2 3 7 4" xfId="15417"/>
    <cellStyle name="Percent 4 2 3 8" xfId="15418"/>
    <cellStyle name="Percent 4 2 3 8 2" xfId="15419"/>
    <cellStyle name="Percent 4 2 3 8 2 2" xfId="15420"/>
    <cellStyle name="Percent 4 2 3 8 2 3" xfId="15421"/>
    <cellStyle name="Percent 4 2 3 8 3" xfId="15422"/>
    <cellStyle name="Percent 4 2 3 8 3 2" xfId="15423"/>
    <cellStyle name="Percent 4 2 3 8 4" xfId="15424"/>
    <cellStyle name="Percent 4 2 3 9" xfId="15425"/>
    <cellStyle name="Percent 4 2 3 9 2" xfId="15426"/>
    <cellStyle name="Percent 4 2 3 9 3" xfId="15427"/>
    <cellStyle name="Percent 4 2 4" xfId="15428"/>
    <cellStyle name="Percent 4 2 4 10" xfId="15429"/>
    <cellStyle name="Percent 4 2 4 2" xfId="15430"/>
    <cellStyle name="Percent 4 2 4 2 2" xfId="15431"/>
    <cellStyle name="Percent 4 2 4 2 2 2" xfId="15432"/>
    <cellStyle name="Percent 4 2 4 2 2 2 2" xfId="15433"/>
    <cellStyle name="Percent 4 2 4 2 2 2 2 2" xfId="15434"/>
    <cellStyle name="Percent 4 2 4 2 2 2 2 2 2" xfId="15435"/>
    <cellStyle name="Percent 4 2 4 2 2 2 2 2 3" xfId="15436"/>
    <cellStyle name="Percent 4 2 4 2 2 2 2 3" xfId="15437"/>
    <cellStyle name="Percent 4 2 4 2 2 2 2 3 2" xfId="15438"/>
    <cellStyle name="Percent 4 2 4 2 2 2 2 4" xfId="15439"/>
    <cellStyle name="Percent 4 2 4 2 2 2 3" xfId="15440"/>
    <cellStyle name="Percent 4 2 4 2 2 2 3 2" xfId="15441"/>
    <cellStyle name="Percent 4 2 4 2 2 2 3 3" xfId="15442"/>
    <cellStyle name="Percent 4 2 4 2 2 2 4" xfId="15443"/>
    <cellStyle name="Percent 4 2 4 2 2 2 4 2" xfId="15444"/>
    <cellStyle name="Percent 4 2 4 2 2 2 5" xfId="15445"/>
    <cellStyle name="Percent 4 2 4 2 2 3" xfId="15446"/>
    <cellStyle name="Percent 4 2 4 2 2 3 2" xfId="15447"/>
    <cellStyle name="Percent 4 2 4 2 2 3 2 2" xfId="15448"/>
    <cellStyle name="Percent 4 2 4 2 2 3 2 2 2" xfId="15449"/>
    <cellStyle name="Percent 4 2 4 2 2 3 2 2 3" xfId="15450"/>
    <cellStyle name="Percent 4 2 4 2 2 3 2 3" xfId="15451"/>
    <cellStyle name="Percent 4 2 4 2 2 3 2 3 2" xfId="15452"/>
    <cellStyle name="Percent 4 2 4 2 2 3 2 4" xfId="15453"/>
    <cellStyle name="Percent 4 2 4 2 2 3 3" xfId="15454"/>
    <cellStyle name="Percent 4 2 4 2 2 3 3 2" xfId="15455"/>
    <cellStyle name="Percent 4 2 4 2 2 3 3 3" xfId="15456"/>
    <cellStyle name="Percent 4 2 4 2 2 3 4" xfId="15457"/>
    <cellStyle name="Percent 4 2 4 2 2 3 4 2" xfId="15458"/>
    <cellStyle name="Percent 4 2 4 2 2 3 5" xfId="15459"/>
    <cellStyle name="Percent 4 2 4 2 2 4" xfId="15460"/>
    <cellStyle name="Percent 4 2 4 2 2 4 2" xfId="15461"/>
    <cellStyle name="Percent 4 2 4 2 2 4 2 2" xfId="15462"/>
    <cellStyle name="Percent 4 2 4 2 2 4 2 3" xfId="15463"/>
    <cellStyle name="Percent 4 2 4 2 2 4 3" xfId="15464"/>
    <cellStyle name="Percent 4 2 4 2 2 4 3 2" xfId="15465"/>
    <cellStyle name="Percent 4 2 4 2 2 4 4" xfId="15466"/>
    <cellStyle name="Percent 4 2 4 2 2 5" xfId="15467"/>
    <cellStyle name="Percent 4 2 4 2 2 5 2" xfId="15468"/>
    <cellStyle name="Percent 4 2 4 2 2 5 2 2" xfId="15469"/>
    <cellStyle name="Percent 4 2 4 2 2 5 2 3" xfId="15470"/>
    <cellStyle name="Percent 4 2 4 2 2 5 3" xfId="15471"/>
    <cellStyle name="Percent 4 2 4 2 2 5 3 2" xfId="15472"/>
    <cellStyle name="Percent 4 2 4 2 2 5 4" xfId="15473"/>
    <cellStyle name="Percent 4 2 4 2 2 6" xfId="15474"/>
    <cellStyle name="Percent 4 2 4 2 2 6 2" xfId="15475"/>
    <cellStyle name="Percent 4 2 4 2 2 6 3" xfId="15476"/>
    <cellStyle name="Percent 4 2 4 2 2 7" xfId="15477"/>
    <cellStyle name="Percent 4 2 4 2 2 7 2" xfId="15478"/>
    <cellStyle name="Percent 4 2 4 2 2 8" xfId="15479"/>
    <cellStyle name="Percent 4 2 4 2 3" xfId="15480"/>
    <cellStyle name="Percent 4 2 4 2 3 2" xfId="15481"/>
    <cellStyle name="Percent 4 2 4 2 3 2 2" xfId="15482"/>
    <cellStyle name="Percent 4 2 4 2 3 2 2 2" xfId="15483"/>
    <cellStyle name="Percent 4 2 4 2 3 2 2 3" xfId="15484"/>
    <cellStyle name="Percent 4 2 4 2 3 2 3" xfId="15485"/>
    <cellStyle name="Percent 4 2 4 2 3 2 3 2" xfId="15486"/>
    <cellStyle name="Percent 4 2 4 2 3 2 4" xfId="15487"/>
    <cellStyle name="Percent 4 2 4 2 3 3" xfId="15488"/>
    <cellStyle name="Percent 4 2 4 2 3 3 2" xfId="15489"/>
    <cellStyle name="Percent 4 2 4 2 3 3 3" xfId="15490"/>
    <cellStyle name="Percent 4 2 4 2 3 4" xfId="15491"/>
    <cellStyle name="Percent 4 2 4 2 3 4 2" xfId="15492"/>
    <cellStyle name="Percent 4 2 4 2 3 5" xfId="15493"/>
    <cellStyle name="Percent 4 2 4 2 4" xfId="15494"/>
    <cellStyle name="Percent 4 2 4 2 4 2" xfId="15495"/>
    <cellStyle name="Percent 4 2 4 2 4 2 2" xfId="15496"/>
    <cellStyle name="Percent 4 2 4 2 4 2 2 2" xfId="15497"/>
    <cellStyle name="Percent 4 2 4 2 4 2 2 3" xfId="15498"/>
    <cellStyle name="Percent 4 2 4 2 4 2 3" xfId="15499"/>
    <cellStyle name="Percent 4 2 4 2 4 2 3 2" xfId="15500"/>
    <cellStyle name="Percent 4 2 4 2 4 2 4" xfId="15501"/>
    <cellStyle name="Percent 4 2 4 2 4 3" xfId="15502"/>
    <cellStyle name="Percent 4 2 4 2 4 3 2" xfId="15503"/>
    <cellStyle name="Percent 4 2 4 2 4 3 3" xfId="15504"/>
    <cellStyle name="Percent 4 2 4 2 4 4" xfId="15505"/>
    <cellStyle name="Percent 4 2 4 2 4 4 2" xfId="15506"/>
    <cellStyle name="Percent 4 2 4 2 4 5" xfId="15507"/>
    <cellStyle name="Percent 4 2 4 2 5" xfId="15508"/>
    <cellStyle name="Percent 4 2 4 2 5 2" xfId="15509"/>
    <cellStyle name="Percent 4 2 4 2 5 2 2" xfId="15510"/>
    <cellStyle name="Percent 4 2 4 2 5 2 3" xfId="15511"/>
    <cellStyle name="Percent 4 2 4 2 5 3" xfId="15512"/>
    <cellStyle name="Percent 4 2 4 2 5 3 2" xfId="15513"/>
    <cellStyle name="Percent 4 2 4 2 5 4" xfId="15514"/>
    <cellStyle name="Percent 4 2 4 2 6" xfId="15515"/>
    <cellStyle name="Percent 4 2 4 2 6 2" xfId="15516"/>
    <cellStyle name="Percent 4 2 4 2 6 2 2" xfId="15517"/>
    <cellStyle name="Percent 4 2 4 2 6 2 3" xfId="15518"/>
    <cellStyle name="Percent 4 2 4 2 6 3" xfId="15519"/>
    <cellStyle name="Percent 4 2 4 2 6 3 2" xfId="15520"/>
    <cellStyle name="Percent 4 2 4 2 6 4" xfId="15521"/>
    <cellStyle name="Percent 4 2 4 2 7" xfId="15522"/>
    <cellStyle name="Percent 4 2 4 2 7 2" xfId="15523"/>
    <cellStyle name="Percent 4 2 4 2 7 3" xfId="15524"/>
    <cellStyle name="Percent 4 2 4 2 8" xfId="15525"/>
    <cellStyle name="Percent 4 2 4 2 8 2" xfId="15526"/>
    <cellStyle name="Percent 4 2 4 2 9" xfId="15527"/>
    <cellStyle name="Percent 4 2 4 3" xfId="15528"/>
    <cellStyle name="Percent 4 2 4 3 2" xfId="15529"/>
    <cellStyle name="Percent 4 2 4 3 2 2" xfId="15530"/>
    <cellStyle name="Percent 4 2 4 3 2 2 2" xfId="15531"/>
    <cellStyle name="Percent 4 2 4 3 2 2 2 2" xfId="15532"/>
    <cellStyle name="Percent 4 2 4 3 2 2 2 3" xfId="15533"/>
    <cellStyle name="Percent 4 2 4 3 2 2 3" xfId="15534"/>
    <cellStyle name="Percent 4 2 4 3 2 2 3 2" xfId="15535"/>
    <cellStyle name="Percent 4 2 4 3 2 2 4" xfId="15536"/>
    <cellStyle name="Percent 4 2 4 3 2 3" xfId="15537"/>
    <cellStyle name="Percent 4 2 4 3 2 3 2" xfId="15538"/>
    <cellStyle name="Percent 4 2 4 3 2 3 3" xfId="15539"/>
    <cellStyle name="Percent 4 2 4 3 2 4" xfId="15540"/>
    <cellStyle name="Percent 4 2 4 3 2 4 2" xfId="15541"/>
    <cellStyle name="Percent 4 2 4 3 2 5" xfId="15542"/>
    <cellStyle name="Percent 4 2 4 3 3" xfId="15543"/>
    <cellStyle name="Percent 4 2 4 3 3 2" xfId="15544"/>
    <cellStyle name="Percent 4 2 4 3 3 2 2" xfId="15545"/>
    <cellStyle name="Percent 4 2 4 3 3 2 2 2" xfId="15546"/>
    <cellStyle name="Percent 4 2 4 3 3 2 2 3" xfId="15547"/>
    <cellStyle name="Percent 4 2 4 3 3 2 3" xfId="15548"/>
    <cellStyle name="Percent 4 2 4 3 3 2 3 2" xfId="15549"/>
    <cellStyle name="Percent 4 2 4 3 3 2 4" xfId="15550"/>
    <cellStyle name="Percent 4 2 4 3 3 3" xfId="15551"/>
    <cellStyle name="Percent 4 2 4 3 3 3 2" xfId="15552"/>
    <cellStyle name="Percent 4 2 4 3 3 3 3" xfId="15553"/>
    <cellStyle name="Percent 4 2 4 3 3 4" xfId="15554"/>
    <cellStyle name="Percent 4 2 4 3 3 4 2" xfId="15555"/>
    <cellStyle name="Percent 4 2 4 3 3 5" xfId="15556"/>
    <cellStyle name="Percent 4 2 4 3 4" xfId="15557"/>
    <cellStyle name="Percent 4 2 4 3 4 2" xfId="15558"/>
    <cellStyle name="Percent 4 2 4 3 4 2 2" xfId="15559"/>
    <cellStyle name="Percent 4 2 4 3 4 2 3" xfId="15560"/>
    <cellStyle name="Percent 4 2 4 3 4 3" xfId="15561"/>
    <cellStyle name="Percent 4 2 4 3 4 3 2" xfId="15562"/>
    <cellStyle name="Percent 4 2 4 3 4 4" xfId="15563"/>
    <cellStyle name="Percent 4 2 4 3 5" xfId="15564"/>
    <cellStyle name="Percent 4 2 4 3 5 2" xfId="15565"/>
    <cellStyle name="Percent 4 2 4 3 5 2 2" xfId="15566"/>
    <cellStyle name="Percent 4 2 4 3 5 2 3" xfId="15567"/>
    <cellStyle name="Percent 4 2 4 3 5 3" xfId="15568"/>
    <cellStyle name="Percent 4 2 4 3 5 3 2" xfId="15569"/>
    <cellStyle name="Percent 4 2 4 3 5 4" xfId="15570"/>
    <cellStyle name="Percent 4 2 4 3 6" xfId="15571"/>
    <cellStyle name="Percent 4 2 4 3 6 2" xfId="15572"/>
    <cellStyle name="Percent 4 2 4 3 6 3" xfId="15573"/>
    <cellStyle name="Percent 4 2 4 3 7" xfId="15574"/>
    <cellStyle name="Percent 4 2 4 3 7 2" xfId="15575"/>
    <cellStyle name="Percent 4 2 4 3 8" xfId="15576"/>
    <cellStyle name="Percent 4 2 4 4" xfId="15577"/>
    <cellStyle name="Percent 4 2 4 4 2" xfId="15578"/>
    <cellStyle name="Percent 4 2 4 4 2 2" xfId="15579"/>
    <cellStyle name="Percent 4 2 4 4 2 2 2" xfId="15580"/>
    <cellStyle name="Percent 4 2 4 4 2 2 3" xfId="15581"/>
    <cellStyle name="Percent 4 2 4 4 2 3" xfId="15582"/>
    <cellStyle name="Percent 4 2 4 4 2 3 2" xfId="15583"/>
    <cellStyle name="Percent 4 2 4 4 2 4" xfId="15584"/>
    <cellStyle name="Percent 4 2 4 4 3" xfId="15585"/>
    <cellStyle name="Percent 4 2 4 4 3 2" xfId="15586"/>
    <cellStyle name="Percent 4 2 4 4 3 3" xfId="15587"/>
    <cellStyle name="Percent 4 2 4 4 4" xfId="15588"/>
    <cellStyle name="Percent 4 2 4 4 4 2" xfId="15589"/>
    <cellStyle name="Percent 4 2 4 4 5" xfId="15590"/>
    <cellStyle name="Percent 4 2 4 5" xfId="15591"/>
    <cellStyle name="Percent 4 2 4 5 2" xfId="15592"/>
    <cellStyle name="Percent 4 2 4 5 2 2" xfId="15593"/>
    <cellStyle name="Percent 4 2 4 5 2 2 2" xfId="15594"/>
    <cellStyle name="Percent 4 2 4 5 2 2 3" xfId="15595"/>
    <cellStyle name="Percent 4 2 4 5 2 3" xfId="15596"/>
    <cellStyle name="Percent 4 2 4 5 2 3 2" xfId="15597"/>
    <cellStyle name="Percent 4 2 4 5 2 4" xfId="15598"/>
    <cellStyle name="Percent 4 2 4 5 3" xfId="15599"/>
    <cellStyle name="Percent 4 2 4 5 3 2" xfId="15600"/>
    <cellStyle name="Percent 4 2 4 5 3 3" xfId="15601"/>
    <cellStyle name="Percent 4 2 4 5 4" xfId="15602"/>
    <cellStyle name="Percent 4 2 4 5 4 2" xfId="15603"/>
    <cellStyle name="Percent 4 2 4 5 5" xfId="15604"/>
    <cellStyle name="Percent 4 2 4 6" xfId="15605"/>
    <cellStyle name="Percent 4 2 4 6 2" xfId="15606"/>
    <cellStyle name="Percent 4 2 4 6 2 2" xfId="15607"/>
    <cellStyle name="Percent 4 2 4 6 2 3" xfId="15608"/>
    <cellStyle name="Percent 4 2 4 6 3" xfId="15609"/>
    <cellStyle name="Percent 4 2 4 6 3 2" xfId="15610"/>
    <cellStyle name="Percent 4 2 4 6 4" xfId="15611"/>
    <cellStyle name="Percent 4 2 4 7" xfId="15612"/>
    <cellStyle name="Percent 4 2 4 7 2" xfId="15613"/>
    <cellStyle name="Percent 4 2 4 7 2 2" xfId="15614"/>
    <cellStyle name="Percent 4 2 4 7 2 3" xfId="15615"/>
    <cellStyle name="Percent 4 2 4 7 3" xfId="15616"/>
    <cellStyle name="Percent 4 2 4 7 3 2" xfId="15617"/>
    <cellStyle name="Percent 4 2 4 7 4" xfId="15618"/>
    <cellStyle name="Percent 4 2 4 8" xfId="15619"/>
    <cellStyle name="Percent 4 2 4 8 2" xfId="15620"/>
    <cellStyle name="Percent 4 2 4 8 3" xfId="15621"/>
    <cellStyle name="Percent 4 2 4 9" xfId="15622"/>
    <cellStyle name="Percent 4 2 4 9 2" xfId="15623"/>
    <cellStyle name="Percent 4 2 5" xfId="15624"/>
    <cellStyle name="Percent 4 2 5 2" xfId="15625"/>
    <cellStyle name="Percent 4 2 5 2 2" xfId="15626"/>
    <cellStyle name="Percent 4 2 5 2 2 2" xfId="15627"/>
    <cellStyle name="Percent 4 2 5 2 2 2 2" xfId="15628"/>
    <cellStyle name="Percent 4 2 5 2 2 2 2 2" xfId="15629"/>
    <cellStyle name="Percent 4 2 5 2 2 2 2 3" xfId="15630"/>
    <cellStyle name="Percent 4 2 5 2 2 2 3" xfId="15631"/>
    <cellStyle name="Percent 4 2 5 2 2 2 3 2" xfId="15632"/>
    <cellStyle name="Percent 4 2 5 2 2 2 4" xfId="15633"/>
    <cellStyle name="Percent 4 2 5 2 2 3" xfId="15634"/>
    <cellStyle name="Percent 4 2 5 2 2 3 2" xfId="15635"/>
    <cellStyle name="Percent 4 2 5 2 2 3 3" xfId="15636"/>
    <cellStyle name="Percent 4 2 5 2 2 4" xfId="15637"/>
    <cellStyle name="Percent 4 2 5 2 2 4 2" xfId="15638"/>
    <cellStyle name="Percent 4 2 5 2 2 5" xfId="15639"/>
    <cellStyle name="Percent 4 2 5 2 3" xfId="15640"/>
    <cellStyle name="Percent 4 2 5 2 3 2" xfId="15641"/>
    <cellStyle name="Percent 4 2 5 2 3 2 2" xfId="15642"/>
    <cellStyle name="Percent 4 2 5 2 3 2 2 2" xfId="15643"/>
    <cellStyle name="Percent 4 2 5 2 3 2 2 3" xfId="15644"/>
    <cellStyle name="Percent 4 2 5 2 3 2 3" xfId="15645"/>
    <cellStyle name="Percent 4 2 5 2 3 2 3 2" xfId="15646"/>
    <cellStyle name="Percent 4 2 5 2 3 2 4" xfId="15647"/>
    <cellStyle name="Percent 4 2 5 2 3 3" xfId="15648"/>
    <cellStyle name="Percent 4 2 5 2 3 3 2" xfId="15649"/>
    <cellStyle name="Percent 4 2 5 2 3 3 3" xfId="15650"/>
    <cellStyle name="Percent 4 2 5 2 3 4" xfId="15651"/>
    <cellStyle name="Percent 4 2 5 2 3 4 2" xfId="15652"/>
    <cellStyle name="Percent 4 2 5 2 3 5" xfId="15653"/>
    <cellStyle name="Percent 4 2 5 2 4" xfId="15654"/>
    <cellStyle name="Percent 4 2 5 2 4 2" xfId="15655"/>
    <cellStyle name="Percent 4 2 5 2 4 2 2" xfId="15656"/>
    <cellStyle name="Percent 4 2 5 2 4 2 3" xfId="15657"/>
    <cellStyle name="Percent 4 2 5 2 4 3" xfId="15658"/>
    <cellStyle name="Percent 4 2 5 2 4 3 2" xfId="15659"/>
    <cellStyle name="Percent 4 2 5 2 4 4" xfId="15660"/>
    <cellStyle name="Percent 4 2 5 2 5" xfId="15661"/>
    <cellStyle name="Percent 4 2 5 2 5 2" xfId="15662"/>
    <cellStyle name="Percent 4 2 5 2 5 2 2" xfId="15663"/>
    <cellStyle name="Percent 4 2 5 2 5 2 3" xfId="15664"/>
    <cellStyle name="Percent 4 2 5 2 5 3" xfId="15665"/>
    <cellStyle name="Percent 4 2 5 2 5 3 2" xfId="15666"/>
    <cellStyle name="Percent 4 2 5 2 5 4" xfId="15667"/>
    <cellStyle name="Percent 4 2 5 2 6" xfId="15668"/>
    <cellStyle name="Percent 4 2 5 2 6 2" xfId="15669"/>
    <cellStyle name="Percent 4 2 5 2 6 3" xfId="15670"/>
    <cellStyle name="Percent 4 2 5 2 7" xfId="15671"/>
    <cellStyle name="Percent 4 2 5 2 7 2" xfId="15672"/>
    <cellStyle name="Percent 4 2 5 2 8" xfId="15673"/>
    <cellStyle name="Percent 4 2 5 3" xfId="15674"/>
    <cellStyle name="Percent 4 2 5 3 2" xfId="15675"/>
    <cellStyle name="Percent 4 2 5 3 2 2" xfId="15676"/>
    <cellStyle name="Percent 4 2 5 3 2 2 2" xfId="15677"/>
    <cellStyle name="Percent 4 2 5 3 2 2 3" xfId="15678"/>
    <cellStyle name="Percent 4 2 5 3 2 3" xfId="15679"/>
    <cellStyle name="Percent 4 2 5 3 2 3 2" xfId="15680"/>
    <cellStyle name="Percent 4 2 5 3 2 4" xfId="15681"/>
    <cellStyle name="Percent 4 2 5 3 3" xfId="15682"/>
    <cellStyle name="Percent 4 2 5 3 3 2" xfId="15683"/>
    <cellStyle name="Percent 4 2 5 3 3 3" xfId="15684"/>
    <cellStyle name="Percent 4 2 5 3 4" xfId="15685"/>
    <cellStyle name="Percent 4 2 5 3 4 2" xfId="15686"/>
    <cellStyle name="Percent 4 2 5 3 5" xfId="15687"/>
    <cellStyle name="Percent 4 2 5 4" xfId="15688"/>
    <cellStyle name="Percent 4 2 5 4 2" xfId="15689"/>
    <cellStyle name="Percent 4 2 5 4 2 2" xfId="15690"/>
    <cellStyle name="Percent 4 2 5 4 2 2 2" xfId="15691"/>
    <cellStyle name="Percent 4 2 5 4 2 2 3" xfId="15692"/>
    <cellStyle name="Percent 4 2 5 4 2 3" xfId="15693"/>
    <cellStyle name="Percent 4 2 5 4 2 3 2" xfId="15694"/>
    <cellStyle name="Percent 4 2 5 4 2 4" xfId="15695"/>
    <cellStyle name="Percent 4 2 5 4 3" xfId="15696"/>
    <cellStyle name="Percent 4 2 5 4 3 2" xfId="15697"/>
    <cellStyle name="Percent 4 2 5 4 3 3" xfId="15698"/>
    <cellStyle name="Percent 4 2 5 4 4" xfId="15699"/>
    <cellStyle name="Percent 4 2 5 4 4 2" xfId="15700"/>
    <cellStyle name="Percent 4 2 5 4 5" xfId="15701"/>
    <cellStyle name="Percent 4 2 5 5" xfId="15702"/>
    <cellStyle name="Percent 4 2 5 5 2" xfId="15703"/>
    <cellStyle name="Percent 4 2 5 5 2 2" xfId="15704"/>
    <cellStyle name="Percent 4 2 5 5 2 3" xfId="15705"/>
    <cellStyle name="Percent 4 2 5 5 3" xfId="15706"/>
    <cellStyle name="Percent 4 2 5 5 3 2" xfId="15707"/>
    <cellStyle name="Percent 4 2 5 5 4" xfId="15708"/>
    <cellStyle name="Percent 4 2 5 6" xfId="15709"/>
    <cellStyle name="Percent 4 2 5 6 2" xfId="15710"/>
    <cellStyle name="Percent 4 2 5 6 2 2" xfId="15711"/>
    <cellStyle name="Percent 4 2 5 6 2 3" xfId="15712"/>
    <cellStyle name="Percent 4 2 5 6 3" xfId="15713"/>
    <cellStyle name="Percent 4 2 5 6 3 2" xfId="15714"/>
    <cellStyle name="Percent 4 2 5 6 4" xfId="15715"/>
    <cellStyle name="Percent 4 2 5 7" xfId="15716"/>
    <cellStyle name="Percent 4 2 5 7 2" xfId="15717"/>
    <cellStyle name="Percent 4 2 5 7 3" xfId="15718"/>
    <cellStyle name="Percent 4 2 5 8" xfId="15719"/>
    <cellStyle name="Percent 4 2 5 8 2" xfId="15720"/>
    <cellStyle name="Percent 4 2 5 9" xfId="15721"/>
    <cellStyle name="Percent 4 2 6" xfId="15722"/>
    <cellStyle name="Percent 4 2 6 2" xfId="15723"/>
    <cellStyle name="Percent 4 2 6 2 2" xfId="15724"/>
    <cellStyle name="Percent 4 2 6 2 2 2" xfId="15725"/>
    <cellStyle name="Percent 4 2 6 2 2 2 2" xfId="15726"/>
    <cellStyle name="Percent 4 2 6 2 2 2 2 2" xfId="15727"/>
    <cellStyle name="Percent 4 2 6 2 2 2 2 3" xfId="15728"/>
    <cellStyle name="Percent 4 2 6 2 2 2 3" xfId="15729"/>
    <cellStyle name="Percent 4 2 6 2 2 2 3 2" xfId="15730"/>
    <cellStyle name="Percent 4 2 6 2 2 2 4" xfId="15731"/>
    <cellStyle name="Percent 4 2 6 2 2 3" xfId="15732"/>
    <cellStyle name="Percent 4 2 6 2 2 3 2" xfId="15733"/>
    <cellStyle name="Percent 4 2 6 2 2 3 3" xfId="15734"/>
    <cellStyle name="Percent 4 2 6 2 2 4" xfId="15735"/>
    <cellStyle name="Percent 4 2 6 2 2 4 2" xfId="15736"/>
    <cellStyle name="Percent 4 2 6 2 2 5" xfId="15737"/>
    <cellStyle name="Percent 4 2 6 2 3" xfId="15738"/>
    <cellStyle name="Percent 4 2 6 2 3 2" xfId="15739"/>
    <cellStyle name="Percent 4 2 6 2 3 2 2" xfId="15740"/>
    <cellStyle name="Percent 4 2 6 2 3 2 2 2" xfId="15741"/>
    <cellStyle name="Percent 4 2 6 2 3 2 2 3" xfId="15742"/>
    <cellStyle name="Percent 4 2 6 2 3 2 3" xfId="15743"/>
    <cellStyle name="Percent 4 2 6 2 3 2 3 2" xfId="15744"/>
    <cellStyle name="Percent 4 2 6 2 3 2 4" xfId="15745"/>
    <cellStyle name="Percent 4 2 6 2 3 3" xfId="15746"/>
    <cellStyle name="Percent 4 2 6 2 3 3 2" xfId="15747"/>
    <cellStyle name="Percent 4 2 6 2 3 3 3" xfId="15748"/>
    <cellStyle name="Percent 4 2 6 2 3 4" xfId="15749"/>
    <cellStyle name="Percent 4 2 6 2 3 4 2" xfId="15750"/>
    <cellStyle name="Percent 4 2 6 2 3 5" xfId="15751"/>
    <cellStyle name="Percent 4 2 6 2 4" xfId="15752"/>
    <cellStyle name="Percent 4 2 6 2 4 2" xfId="15753"/>
    <cellStyle name="Percent 4 2 6 2 4 2 2" xfId="15754"/>
    <cellStyle name="Percent 4 2 6 2 4 2 3" xfId="15755"/>
    <cellStyle name="Percent 4 2 6 2 4 3" xfId="15756"/>
    <cellStyle name="Percent 4 2 6 2 4 3 2" xfId="15757"/>
    <cellStyle name="Percent 4 2 6 2 4 4" xfId="15758"/>
    <cellStyle name="Percent 4 2 6 2 5" xfId="15759"/>
    <cellStyle name="Percent 4 2 6 2 5 2" xfId="15760"/>
    <cellStyle name="Percent 4 2 6 2 5 2 2" xfId="15761"/>
    <cellStyle name="Percent 4 2 6 2 5 2 3" xfId="15762"/>
    <cellStyle name="Percent 4 2 6 2 5 3" xfId="15763"/>
    <cellStyle name="Percent 4 2 6 2 5 3 2" xfId="15764"/>
    <cellStyle name="Percent 4 2 6 2 5 4" xfId="15765"/>
    <cellStyle name="Percent 4 2 6 2 6" xfId="15766"/>
    <cellStyle name="Percent 4 2 6 2 6 2" xfId="15767"/>
    <cellStyle name="Percent 4 2 6 2 6 3" xfId="15768"/>
    <cellStyle name="Percent 4 2 6 2 7" xfId="15769"/>
    <cellStyle name="Percent 4 2 6 2 7 2" xfId="15770"/>
    <cellStyle name="Percent 4 2 6 2 8" xfId="15771"/>
    <cellStyle name="Percent 4 2 6 3" xfId="15772"/>
    <cellStyle name="Percent 4 2 6 3 2" xfId="15773"/>
    <cellStyle name="Percent 4 2 6 3 2 2" xfId="15774"/>
    <cellStyle name="Percent 4 2 6 3 2 2 2" xfId="15775"/>
    <cellStyle name="Percent 4 2 6 3 2 2 3" xfId="15776"/>
    <cellStyle name="Percent 4 2 6 3 2 3" xfId="15777"/>
    <cellStyle name="Percent 4 2 6 3 2 3 2" xfId="15778"/>
    <cellStyle name="Percent 4 2 6 3 2 4" xfId="15779"/>
    <cellStyle name="Percent 4 2 6 3 3" xfId="15780"/>
    <cellStyle name="Percent 4 2 6 3 3 2" xfId="15781"/>
    <cellStyle name="Percent 4 2 6 3 3 3" xfId="15782"/>
    <cellStyle name="Percent 4 2 6 3 4" xfId="15783"/>
    <cellStyle name="Percent 4 2 6 3 4 2" xfId="15784"/>
    <cellStyle name="Percent 4 2 6 3 5" xfId="15785"/>
    <cellStyle name="Percent 4 2 6 4" xfId="15786"/>
    <cellStyle name="Percent 4 2 6 4 2" xfId="15787"/>
    <cellStyle name="Percent 4 2 6 4 2 2" xfId="15788"/>
    <cellStyle name="Percent 4 2 6 4 2 2 2" xfId="15789"/>
    <cellStyle name="Percent 4 2 6 4 2 2 3" xfId="15790"/>
    <cellStyle name="Percent 4 2 6 4 2 3" xfId="15791"/>
    <cellStyle name="Percent 4 2 6 4 2 3 2" xfId="15792"/>
    <cellStyle name="Percent 4 2 6 4 2 4" xfId="15793"/>
    <cellStyle name="Percent 4 2 6 4 3" xfId="15794"/>
    <cellStyle name="Percent 4 2 6 4 3 2" xfId="15795"/>
    <cellStyle name="Percent 4 2 6 4 3 3" xfId="15796"/>
    <cellStyle name="Percent 4 2 6 4 4" xfId="15797"/>
    <cellStyle name="Percent 4 2 6 4 4 2" xfId="15798"/>
    <cellStyle name="Percent 4 2 6 4 5" xfId="15799"/>
    <cellStyle name="Percent 4 2 6 5" xfId="15800"/>
    <cellStyle name="Percent 4 2 6 5 2" xfId="15801"/>
    <cellStyle name="Percent 4 2 6 5 2 2" xfId="15802"/>
    <cellStyle name="Percent 4 2 6 5 2 3" xfId="15803"/>
    <cellStyle name="Percent 4 2 6 5 3" xfId="15804"/>
    <cellStyle name="Percent 4 2 6 5 3 2" xfId="15805"/>
    <cellStyle name="Percent 4 2 6 5 4" xfId="15806"/>
    <cellStyle name="Percent 4 2 6 6" xfId="15807"/>
    <cellStyle name="Percent 4 2 6 6 2" xfId="15808"/>
    <cellStyle name="Percent 4 2 6 6 2 2" xfId="15809"/>
    <cellStyle name="Percent 4 2 6 6 2 3" xfId="15810"/>
    <cellStyle name="Percent 4 2 6 6 3" xfId="15811"/>
    <cellStyle name="Percent 4 2 6 6 3 2" xfId="15812"/>
    <cellStyle name="Percent 4 2 6 6 4" xfId="15813"/>
    <cellStyle name="Percent 4 2 6 7" xfId="15814"/>
    <cellStyle name="Percent 4 2 6 7 2" xfId="15815"/>
    <cellStyle name="Percent 4 2 6 7 3" xfId="15816"/>
    <cellStyle name="Percent 4 2 6 8" xfId="15817"/>
    <cellStyle name="Percent 4 2 6 8 2" xfId="15818"/>
    <cellStyle name="Percent 4 2 6 9" xfId="15819"/>
    <cellStyle name="Percent 4 2 7" xfId="15820"/>
    <cellStyle name="Percent 4 2 7 2" xfId="15821"/>
    <cellStyle name="Percent 4 2 7 2 2" xfId="15822"/>
    <cellStyle name="Percent 4 2 7 2 2 2" xfId="15823"/>
    <cellStyle name="Percent 4 2 7 2 2 2 2" xfId="15824"/>
    <cellStyle name="Percent 4 2 7 2 2 2 3" xfId="15825"/>
    <cellStyle name="Percent 4 2 7 2 2 3" xfId="15826"/>
    <cellStyle name="Percent 4 2 7 2 2 3 2" xfId="15827"/>
    <cellStyle name="Percent 4 2 7 2 2 4" xfId="15828"/>
    <cellStyle name="Percent 4 2 7 2 3" xfId="15829"/>
    <cellStyle name="Percent 4 2 7 2 3 2" xfId="15830"/>
    <cellStyle name="Percent 4 2 7 2 3 3" xfId="15831"/>
    <cellStyle name="Percent 4 2 7 2 4" xfId="15832"/>
    <cellStyle name="Percent 4 2 7 2 4 2" xfId="15833"/>
    <cellStyle name="Percent 4 2 7 2 5" xfId="15834"/>
    <cellStyle name="Percent 4 2 7 3" xfId="15835"/>
    <cellStyle name="Percent 4 2 7 3 2" xfId="15836"/>
    <cellStyle name="Percent 4 2 7 3 2 2" xfId="15837"/>
    <cellStyle name="Percent 4 2 7 3 2 2 2" xfId="15838"/>
    <cellStyle name="Percent 4 2 7 3 2 2 3" xfId="15839"/>
    <cellStyle name="Percent 4 2 7 3 2 3" xfId="15840"/>
    <cellStyle name="Percent 4 2 7 3 2 3 2" xfId="15841"/>
    <cellStyle name="Percent 4 2 7 3 2 4" xfId="15842"/>
    <cellStyle name="Percent 4 2 7 3 3" xfId="15843"/>
    <cellStyle name="Percent 4 2 7 3 3 2" xfId="15844"/>
    <cellStyle name="Percent 4 2 7 3 3 3" xfId="15845"/>
    <cellStyle name="Percent 4 2 7 3 4" xfId="15846"/>
    <cellStyle name="Percent 4 2 7 3 4 2" xfId="15847"/>
    <cellStyle name="Percent 4 2 7 3 5" xfId="15848"/>
    <cellStyle name="Percent 4 2 7 4" xfId="15849"/>
    <cellStyle name="Percent 4 2 7 4 2" xfId="15850"/>
    <cellStyle name="Percent 4 2 7 4 2 2" xfId="15851"/>
    <cellStyle name="Percent 4 2 7 4 2 3" xfId="15852"/>
    <cellStyle name="Percent 4 2 7 4 3" xfId="15853"/>
    <cellStyle name="Percent 4 2 7 4 3 2" xfId="15854"/>
    <cellStyle name="Percent 4 2 7 4 4" xfId="15855"/>
    <cellStyle name="Percent 4 2 7 5" xfId="15856"/>
    <cellStyle name="Percent 4 2 7 5 2" xfId="15857"/>
    <cellStyle name="Percent 4 2 7 5 2 2" xfId="15858"/>
    <cellStyle name="Percent 4 2 7 5 2 3" xfId="15859"/>
    <cellStyle name="Percent 4 2 7 5 3" xfId="15860"/>
    <cellStyle name="Percent 4 2 7 5 3 2" xfId="15861"/>
    <cellStyle name="Percent 4 2 7 5 4" xfId="15862"/>
    <cellStyle name="Percent 4 2 7 6" xfId="15863"/>
    <cellStyle name="Percent 4 2 7 6 2" xfId="15864"/>
    <cellStyle name="Percent 4 2 7 6 3" xfId="15865"/>
    <cellStyle name="Percent 4 2 7 7" xfId="15866"/>
    <cellStyle name="Percent 4 2 7 7 2" xfId="15867"/>
    <cellStyle name="Percent 4 2 7 8" xfId="15868"/>
    <cellStyle name="Percent 4 2 8" xfId="15869"/>
    <cellStyle name="Percent 4 2 8 2" xfId="15870"/>
    <cellStyle name="Percent 4 2 8 2 2" xfId="15871"/>
    <cellStyle name="Percent 4 2 8 2 2 2" xfId="15872"/>
    <cellStyle name="Percent 4 2 8 2 2 3" xfId="15873"/>
    <cellStyle name="Percent 4 2 8 2 3" xfId="15874"/>
    <cellStyle name="Percent 4 2 8 2 3 2" xfId="15875"/>
    <cellStyle name="Percent 4 2 8 2 4" xfId="15876"/>
    <cellStyle name="Percent 4 2 8 3" xfId="15877"/>
    <cellStyle name="Percent 4 2 8 3 2" xfId="15878"/>
    <cellStyle name="Percent 4 2 8 3 3" xfId="15879"/>
    <cellStyle name="Percent 4 2 8 4" xfId="15880"/>
    <cellStyle name="Percent 4 2 8 4 2" xfId="15881"/>
    <cellStyle name="Percent 4 2 8 5" xfId="15882"/>
    <cellStyle name="Percent 4 2 9" xfId="15883"/>
    <cellStyle name="Percent 4 2 9 2" xfId="15884"/>
    <cellStyle name="Percent 4 2 9 2 2" xfId="15885"/>
    <cellStyle name="Percent 4 2 9 2 2 2" xfId="15886"/>
    <cellStyle name="Percent 4 2 9 2 2 3" xfId="15887"/>
    <cellStyle name="Percent 4 2 9 2 3" xfId="15888"/>
    <cellStyle name="Percent 4 2 9 2 3 2" xfId="15889"/>
    <cellStyle name="Percent 4 2 9 2 4" xfId="15890"/>
    <cellStyle name="Percent 4 2 9 3" xfId="15891"/>
    <cellStyle name="Percent 4 2 9 3 2" xfId="15892"/>
    <cellStyle name="Percent 4 2 9 3 3" xfId="15893"/>
    <cellStyle name="Percent 4 2 9 4" xfId="15894"/>
    <cellStyle name="Percent 4 2 9 4 2" xfId="15895"/>
    <cellStyle name="Percent 4 2 9 5" xfId="15896"/>
    <cellStyle name="Percent 4 3" xfId="15897"/>
    <cellStyle name="Percent 4 3 10" xfId="15898"/>
    <cellStyle name="Percent 4 3 10 2" xfId="15899"/>
    <cellStyle name="Percent 4 3 10 3" xfId="15900"/>
    <cellStyle name="Percent 4 3 11" xfId="15901"/>
    <cellStyle name="Percent 4 3 11 2" xfId="15902"/>
    <cellStyle name="Percent 4 3 12" xfId="15903"/>
    <cellStyle name="Percent 4 3 2" xfId="15904"/>
    <cellStyle name="Percent 4 3 2 10" xfId="15905"/>
    <cellStyle name="Percent 4 3 2 2" xfId="15906"/>
    <cellStyle name="Percent 4 3 2 2 2" xfId="15907"/>
    <cellStyle name="Percent 4 3 2 2 2 2" xfId="15908"/>
    <cellStyle name="Percent 4 3 2 2 2 2 2" xfId="15909"/>
    <cellStyle name="Percent 4 3 2 2 2 2 2 2" xfId="15910"/>
    <cellStyle name="Percent 4 3 2 2 2 2 2 2 2" xfId="15911"/>
    <cellStyle name="Percent 4 3 2 2 2 2 2 2 3" xfId="15912"/>
    <cellStyle name="Percent 4 3 2 2 2 2 2 3" xfId="15913"/>
    <cellStyle name="Percent 4 3 2 2 2 2 2 3 2" xfId="15914"/>
    <cellStyle name="Percent 4 3 2 2 2 2 2 4" xfId="15915"/>
    <cellStyle name="Percent 4 3 2 2 2 2 3" xfId="15916"/>
    <cellStyle name="Percent 4 3 2 2 2 2 3 2" xfId="15917"/>
    <cellStyle name="Percent 4 3 2 2 2 2 3 3" xfId="15918"/>
    <cellStyle name="Percent 4 3 2 2 2 2 4" xfId="15919"/>
    <cellStyle name="Percent 4 3 2 2 2 2 4 2" xfId="15920"/>
    <cellStyle name="Percent 4 3 2 2 2 2 5" xfId="15921"/>
    <cellStyle name="Percent 4 3 2 2 2 3" xfId="15922"/>
    <cellStyle name="Percent 4 3 2 2 2 3 2" xfId="15923"/>
    <cellStyle name="Percent 4 3 2 2 2 3 2 2" xfId="15924"/>
    <cellStyle name="Percent 4 3 2 2 2 3 2 2 2" xfId="15925"/>
    <cellStyle name="Percent 4 3 2 2 2 3 2 2 3" xfId="15926"/>
    <cellStyle name="Percent 4 3 2 2 2 3 2 3" xfId="15927"/>
    <cellStyle name="Percent 4 3 2 2 2 3 2 3 2" xfId="15928"/>
    <cellStyle name="Percent 4 3 2 2 2 3 2 4" xfId="15929"/>
    <cellStyle name="Percent 4 3 2 2 2 3 3" xfId="15930"/>
    <cellStyle name="Percent 4 3 2 2 2 3 3 2" xfId="15931"/>
    <cellStyle name="Percent 4 3 2 2 2 3 3 3" xfId="15932"/>
    <cellStyle name="Percent 4 3 2 2 2 3 4" xfId="15933"/>
    <cellStyle name="Percent 4 3 2 2 2 3 4 2" xfId="15934"/>
    <cellStyle name="Percent 4 3 2 2 2 3 5" xfId="15935"/>
    <cellStyle name="Percent 4 3 2 2 2 4" xfId="15936"/>
    <cellStyle name="Percent 4 3 2 2 2 4 2" xfId="15937"/>
    <cellStyle name="Percent 4 3 2 2 2 4 2 2" xfId="15938"/>
    <cellStyle name="Percent 4 3 2 2 2 4 2 3" xfId="15939"/>
    <cellStyle name="Percent 4 3 2 2 2 4 3" xfId="15940"/>
    <cellStyle name="Percent 4 3 2 2 2 4 3 2" xfId="15941"/>
    <cellStyle name="Percent 4 3 2 2 2 4 4" xfId="15942"/>
    <cellStyle name="Percent 4 3 2 2 2 5" xfId="15943"/>
    <cellStyle name="Percent 4 3 2 2 2 5 2" xfId="15944"/>
    <cellStyle name="Percent 4 3 2 2 2 5 2 2" xfId="15945"/>
    <cellStyle name="Percent 4 3 2 2 2 5 2 3" xfId="15946"/>
    <cellStyle name="Percent 4 3 2 2 2 5 3" xfId="15947"/>
    <cellStyle name="Percent 4 3 2 2 2 5 3 2" xfId="15948"/>
    <cellStyle name="Percent 4 3 2 2 2 5 4" xfId="15949"/>
    <cellStyle name="Percent 4 3 2 2 2 6" xfId="15950"/>
    <cellStyle name="Percent 4 3 2 2 2 6 2" xfId="15951"/>
    <cellStyle name="Percent 4 3 2 2 2 6 3" xfId="15952"/>
    <cellStyle name="Percent 4 3 2 2 2 7" xfId="15953"/>
    <cellStyle name="Percent 4 3 2 2 2 7 2" xfId="15954"/>
    <cellStyle name="Percent 4 3 2 2 2 8" xfId="15955"/>
    <cellStyle name="Percent 4 3 2 2 3" xfId="15956"/>
    <cellStyle name="Percent 4 3 2 2 3 2" xfId="15957"/>
    <cellStyle name="Percent 4 3 2 2 3 2 2" xfId="15958"/>
    <cellStyle name="Percent 4 3 2 2 3 2 2 2" xfId="15959"/>
    <cellStyle name="Percent 4 3 2 2 3 2 2 3" xfId="15960"/>
    <cellStyle name="Percent 4 3 2 2 3 2 3" xfId="15961"/>
    <cellStyle name="Percent 4 3 2 2 3 2 3 2" xfId="15962"/>
    <cellStyle name="Percent 4 3 2 2 3 2 4" xfId="15963"/>
    <cellStyle name="Percent 4 3 2 2 3 3" xfId="15964"/>
    <cellStyle name="Percent 4 3 2 2 3 3 2" xfId="15965"/>
    <cellStyle name="Percent 4 3 2 2 3 3 3" xfId="15966"/>
    <cellStyle name="Percent 4 3 2 2 3 4" xfId="15967"/>
    <cellStyle name="Percent 4 3 2 2 3 4 2" xfId="15968"/>
    <cellStyle name="Percent 4 3 2 2 3 5" xfId="15969"/>
    <cellStyle name="Percent 4 3 2 2 4" xfId="15970"/>
    <cellStyle name="Percent 4 3 2 2 4 2" xfId="15971"/>
    <cellStyle name="Percent 4 3 2 2 4 2 2" xfId="15972"/>
    <cellStyle name="Percent 4 3 2 2 4 2 2 2" xfId="15973"/>
    <cellStyle name="Percent 4 3 2 2 4 2 2 3" xfId="15974"/>
    <cellStyle name="Percent 4 3 2 2 4 2 3" xfId="15975"/>
    <cellStyle name="Percent 4 3 2 2 4 2 3 2" xfId="15976"/>
    <cellStyle name="Percent 4 3 2 2 4 2 4" xfId="15977"/>
    <cellStyle name="Percent 4 3 2 2 4 3" xfId="15978"/>
    <cellStyle name="Percent 4 3 2 2 4 3 2" xfId="15979"/>
    <cellStyle name="Percent 4 3 2 2 4 3 3" xfId="15980"/>
    <cellStyle name="Percent 4 3 2 2 4 4" xfId="15981"/>
    <cellStyle name="Percent 4 3 2 2 4 4 2" xfId="15982"/>
    <cellStyle name="Percent 4 3 2 2 4 5" xfId="15983"/>
    <cellStyle name="Percent 4 3 2 2 5" xfId="15984"/>
    <cellStyle name="Percent 4 3 2 2 5 2" xfId="15985"/>
    <cellStyle name="Percent 4 3 2 2 5 2 2" xfId="15986"/>
    <cellStyle name="Percent 4 3 2 2 5 2 3" xfId="15987"/>
    <cellStyle name="Percent 4 3 2 2 5 3" xfId="15988"/>
    <cellStyle name="Percent 4 3 2 2 5 3 2" xfId="15989"/>
    <cellStyle name="Percent 4 3 2 2 5 4" xfId="15990"/>
    <cellStyle name="Percent 4 3 2 2 6" xfId="15991"/>
    <cellStyle name="Percent 4 3 2 2 6 2" xfId="15992"/>
    <cellStyle name="Percent 4 3 2 2 6 2 2" xfId="15993"/>
    <cellStyle name="Percent 4 3 2 2 6 2 3" xfId="15994"/>
    <cellStyle name="Percent 4 3 2 2 6 3" xfId="15995"/>
    <cellStyle name="Percent 4 3 2 2 6 3 2" xfId="15996"/>
    <cellStyle name="Percent 4 3 2 2 6 4" xfId="15997"/>
    <cellStyle name="Percent 4 3 2 2 7" xfId="15998"/>
    <cellStyle name="Percent 4 3 2 2 7 2" xfId="15999"/>
    <cellStyle name="Percent 4 3 2 2 7 3" xfId="16000"/>
    <cellStyle name="Percent 4 3 2 2 8" xfId="16001"/>
    <cellStyle name="Percent 4 3 2 2 8 2" xfId="16002"/>
    <cellStyle name="Percent 4 3 2 2 9" xfId="16003"/>
    <cellStyle name="Percent 4 3 2 3" xfId="16004"/>
    <cellStyle name="Percent 4 3 2 3 2" xfId="16005"/>
    <cellStyle name="Percent 4 3 2 3 2 2" xfId="16006"/>
    <cellStyle name="Percent 4 3 2 3 2 2 2" xfId="16007"/>
    <cellStyle name="Percent 4 3 2 3 2 2 2 2" xfId="16008"/>
    <cellStyle name="Percent 4 3 2 3 2 2 2 3" xfId="16009"/>
    <cellStyle name="Percent 4 3 2 3 2 2 3" xfId="16010"/>
    <cellStyle name="Percent 4 3 2 3 2 2 3 2" xfId="16011"/>
    <cellStyle name="Percent 4 3 2 3 2 2 4" xfId="16012"/>
    <cellStyle name="Percent 4 3 2 3 2 3" xfId="16013"/>
    <cellStyle name="Percent 4 3 2 3 2 3 2" xfId="16014"/>
    <cellStyle name="Percent 4 3 2 3 2 3 3" xfId="16015"/>
    <cellStyle name="Percent 4 3 2 3 2 4" xfId="16016"/>
    <cellStyle name="Percent 4 3 2 3 2 4 2" xfId="16017"/>
    <cellStyle name="Percent 4 3 2 3 2 5" xfId="16018"/>
    <cellStyle name="Percent 4 3 2 3 3" xfId="16019"/>
    <cellStyle name="Percent 4 3 2 3 3 2" xfId="16020"/>
    <cellStyle name="Percent 4 3 2 3 3 2 2" xfId="16021"/>
    <cellStyle name="Percent 4 3 2 3 3 2 2 2" xfId="16022"/>
    <cellStyle name="Percent 4 3 2 3 3 2 2 3" xfId="16023"/>
    <cellStyle name="Percent 4 3 2 3 3 2 3" xfId="16024"/>
    <cellStyle name="Percent 4 3 2 3 3 2 3 2" xfId="16025"/>
    <cellStyle name="Percent 4 3 2 3 3 2 4" xfId="16026"/>
    <cellStyle name="Percent 4 3 2 3 3 3" xfId="16027"/>
    <cellStyle name="Percent 4 3 2 3 3 3 2" xfId="16028"/>
    <cellStyle name="Percent 4 3 2 3 3 3 3" xfId="16029"/>
    <cellStyle name="Percent 4 3 2 3 3 4" xfId="16030"/>
    <cellStyle name="Percent 4 3 2 3 3 4 2" xfId="16031"/>
    <cellStyle name="Percent 4 3 2 3 3 5" xfId="16032"/>
    <cellStyle name="Percent 4 3 2 3 4" xfId="16033"/>
    <cellStyle name="Percent 4 3 2 3 4 2" xfId="16034"/>
    <cellStyle name="Percent 4 3 2 3 4 2 2" xfId="16035"/>
    <cellStyle name="Percent 4 3 2 3 4 2 3" xfId="16036"/>
    <cellStyle name="Percent 4 3 2 3 4 3" xfId="16037"/>
    <cellStyle name="Percent 4 3 2 3 4 3 2" xfId="16038"/>
    <cellStyle name="Percent 4 3 2 3 4 4" xfId="16039"/>
    <cellStyle name="Percent 4 3 2 3 5" xfId="16040"/>
    <cellStyle name="Percent 4 3 2 3 5 2" xfId="16041"/>
    <cellStyle name="Percent 4 3 2 3 5 2 2" xfId="16042"/>
    <cellStyle name="Percent 4 3 2 3 5 2 3" xfId="16043"/>
    <cellStyle name="Percent 4 3 2 3 5 3" xfId="16044"/>
    <cellStyle name="Percent 4 3 2 3 5 3 2" xfId="16045"/>
    <cellStyle name="Percent 4 3 2 3 5 4" xfId="16046"/>
    <cellStyle name="Percent 4 3 2 3 6" xfId="16047"/>
    <cellStyle name="Percent 4 3 2 3 6 2" xfId="16048"/>
    <cellStyle name="Percent 4 3 2 3 6 3" xfId="16049"/>
    <cellStyle name="Percent 4 3 2 3 7" xfId="16050"/>
    <cellStyle name="Percent 4 3 2 3 7 2" xfId="16051"/>
    <cellStyle name="Percent 4 3 2 3 8" xfId="16052"/>
    <cellStyle name="Percent 4 3 2 4" xfId="16053"/>
    <cellStyle name="Percent 4 3 2 4 2" xfId="16054"/>
    <cellStyle name="Percent 4 3 2 4 2 2" xfId="16055"/>
    <cellStyle name="Percent 4 3 2 4 2 2 2" xfId="16056"/>
    <cellStyle name="Percent 4 3 2 4 2 2 3" xfId="16057"/>
    <cellStyle name="Percent 4 3 2 4 2 3" xfId="16058"/>
    <cellStyle name="Percent 4 3 2 4 2 3 2" xfId="16059"/>
    <cellStyle name="Percent 4 3 2 4 2 4" xfId="16060"/>
    <cellStyle name="Percent 4 3 2 4 3" xfId="16061"/>
    <cellStyle name="Percent 4 3 2 4 3 2" xfId="16062"/>
    <cellStyle name="Percent 4 3 2 4 3 3" xfId="16063"/>
    <cellStyle name="Percent 4 3 2 4 4" xfId="16064"/>
    <cellStyle name="Percent 4 3 2 4 4 2" xfId="16065"/>
    <cellStyle name="Percent 4 3 2 4 5" xfId="16066"/>
    <cellStyle name="Percent 4 3 2 5" xfId="16067"/>
    <cellStyle name="Percent 4 3 2 5 2" xfId="16068"/>
    <cellStyle name="Percent 4 3 2 5 2 2" xfId="16069"/>
    <cellStyle name="Percent 4 3 2 5 2 2 2" xfId="16070"/>
    <cellStyle name="Percent 4 3 2 5 2 2 3" xfId="16071"/>
    <cellStyle name="Percent 4 3 2 5 2 3" xfId="16072"/>
    <cellStyle name="Percent 4 3 2 5 2 3 2" xfId="16073"/>
    <cellStyle name="Percent 4 3 2 5 2 4" xfId="16074"/>
    <cellStyle name="Percent 4 3 2 5 3" xfId="16075"/>
    <cellStyle name="Percent 4 3 2 5 3 2" xfId="16076"/>
    <cellStyle name="Percent 4 3 2 5 3 3" xfId="16077"/>
    <cellStyle name="Percent 4 3 2 5 4" xfId="16078"/>
    <cellStyle name="Percent 4 3 2 5 4 2" xfId="16079"/>
    <cellStyle name="Percent 4 3 2 5 5" xfId="16080"/>
    <cellStyle name="Percent 4 3 2 6" xfId="16081"/>
    <cellStyle name="Percent 4 3 2 6 2" xfId="16082"/>
    <cellStyle name="Percent 4 3 2 6 2 2" xfId="16083"/>
    <cellStyle name="Percent 4 3 2 6 2 3" xfId="16084"/>
    <cellStyle name="Percent 4 3 2 6 3" xfId="16085"/>
    <cellStyle name="Percent 4 3 2 6 3 2" xfId="16086"/>
    <cellStyle name="Percent 4 3 2 6 4" xfId="16087"/>
    <cellStyle name="Percent 4 3 2 7" xfId="16088"/>
    <cellStyle name="Percent 4 3 2 7 2" xfId="16089"/>
    <cellStyle name="Percent 4 3 2 7 2 2" xfId="16090"/>
    <cellStyle name="Percent 4 3 2 7 2 3" xfId="16091"/>
    <cellStyle name="Percent 4 3 2 7 3" xfId="16092"/>
    <cellStyle name="Percent 4 3 2 7 3 2" xfId="16093"/>
    <cellStyle name="Percent 4 3 2 7 4" xfId="16094"/>
    <cellStyle name="Percent 4 3 2 8" xfId="16095"/>
    <cellStyle name="Percent 4 3 2 8 2" xfId="16096"/>
    <cellStyle name="Percent 4 3 2 8 3" xfId="16097"/>
    <cellStyle name="Percent 4 3 2 9" xfId="16098"/>
    <cellStyle name="Percent 4 3 2 9 2" xfId="16099"/>
    <cellStyle name="Percent 4 3 3" xfId="16100"/>
    <cellStyle name="Percent 4 3 3 2" xfId="16101"/>
    <cellStyle name="Percent 4 3 3 2 2" xfId="16102"/>
    <cellStyle name="Percent 4 3 3 2 2 2" xfId="16103"/>
    <cellStyle name="Percent 4 3 3 2 2 2 2" xfId="16104"/>
    <cellStyle name="Percent 4 3 3 2 2 2 2 2" xfId="16105"/>
    <cellStyle name="Percent 4 3 3 2 2 2 2 3" xfId="16106"/>
    <cellStyle name="Percent 4 3 3 2 2 2 3" xfId="16107"/>
    <cellStyle name="Percent 4 3 3 2 2 2 3 2" xfId="16108"/>
    <cellStyle name="Percent 4 3 3 2 2 2 4" xfId="16109"/>
    <cellStyle name="Percent 4 3 3 2 2 3" xfId="16110"/>
    <cellStyle name="Percent 4 3 3 2 2 3 2" xfId="16111"/>
    <cellStyle name="Percent 4 3 3 2 2 3 3" xfId="16112"/>
    <cellStyle name="Percent 4 3 3 2 2 4" xfId="16113"/>
    <cellStyle name="Percent 4 3 3 2 2 4 2" xfId="16114"/>
    <cellStyle name="Percent 4 3 3 2 2 5" xfId="16115"/>
    <cellStyle name="Percent 4 3 3 2 3" xfId="16116"/>
    <cellStyle name="Percent 4 3 3 2 3 2" xfId="16117"/>
    <cellStyle name="Percent 4 3 3 2 3 2 2" xfId="16118"/>
    <cellStyle name="Percent 4 3 3 2 3 2 2 2" xfId="16119"/>
    <cellStyle name="Percent 4 3 3 2 3 2 2 3" xfId="16120"/>
    <cellStyle name="Percent 4 3 3 2 3 2 3" xfId="16121"/>
    <cellStyle name="Percent 4 3 3 2 3 2 3 2" xfId="16122"/>
    <cellStyle name="Percent 4 3 3 2 3 2 4" xfId="16123"/>
    <cellStyle name="Percent 4 3 3 2 3 3" xfId="16124"/>
    <cellStyle name="Percent 4 3 3 2 3 3 2" xfId="16125"/>
    <cellStyle name="Percent 4 3 3 2 3 3 3" xfId="16126"/>
    <cellStyle name="Percent 4 3 3 2 3 4" xfId="16127"/>
    <cellStyle name="Percent 4 3 3 2 3 4 2" xfId="16128"/>
    <cellStyle name="Percent 4 3 3 2 3 5" xfId="16129"/>
    <cellStyle name="Percent 4 3 3 2 4" xfId="16130"/>
    <cellStyle name="Percent 4 3 3 2 4 2" xfId="16131"/>
    <cellStyle name="Percent 4 3 3 2 4 2 2" xfId="16132"/>
    <cellStyle name="Percent 4 3 3 2 4 2 3" xfId="16133"/>
    <cellStyle name="Percent 4 3 3 2 4 3" xfId="16134"/>
    <cellStyle name="Percent 4 3 3 2 4 3 2" xfId="16135"/>
    <cellStyle name="Percent 4 3 3 2 4 4" xfId="16136"/>
    <cellStyle name="Percent 4 3 3 2 5" xfId="16137"/>
    <cellStyle name="Percent 4 3 3 2 5 2" xfId="16138"/>
    <cellStyle name="Percent 4 3 3 2 5 2 2" xfId="16139"/>
    <cellStyle name="Percent 4 3 3 2 5 2 3" xfId="16140"/>
    <cellStyle name="Percent 4 3 3 2 5 3" xfId="16141"/>
    <cellStyle name="Percent 4 3 3 2 5 3 2" xfId="16142"/>
    <cellStyle name="Percent 4 3 3 2 5 4" xfId="16143"/>
    <cellStyle name="Percent 4 3 3 2 6" xfId="16144"/>
    <cellStyle name="Percent 4 3 3 2 6 2" xfId="16145"/>
    <cellStyle name="Percent 4 3 3 2 6 3" xfId="16146"/>
    <cellStyle name="Percent 4 3 3 2 7" xfId="16147"/>
    <cellStyle name="Percent 4 3 3 2 7 2" xfId="16148"/>
    <cellStyle name="Percent 4 3 3 2 8" xfId="16149"/>
    <cellStyle name="Percent 4 3 3 3" xfId="16150"/>
    <cellStyle name="Percent 4 3 3 3 2" xfId="16151"/>
    <cellStyle name="Percent 4 3 3 3 2 2" xfId="16152"/>
    <cellStyle name="Percent 4 3 3 3 2 2 2" xfId="16153"/>
    <cellStyle name="Percent 4 3 3 3 2 2 3" xfId="16154"/>
    <cellStyle name="Percent 4 3 3 3 2 3" xfId="16155"/>
    <cellStyle name="Percent 4 3 3 3 2 3 2" xfId="16156"/>
    <cellStyle name="Percent 4 3 3 3 2 4" xfId="16157"/>
    <cellStyle name="Percent 4 3 3 3 3" xfId="16158"/>
    <cellStyle name="Percent 4 3 3 3 3 2" xfId="16159"/>
    <cellStyle name="Percent 4 3 3 3 3 3" xfId="16160"/>
    <cellStyle name="Percent 4 3 3 3 4" xfId="16161"/>
    <cellStyle name="Percent 4 3 3 3 4 2" xfId="16162"/>
    <cellStyle name="Percent 4 3 3 3 5" xfId="16163"/>
    <cellStyle name="Percent 4 3 3 4" xfId="16164"/>
    <cellStyle name="Percent 4 3 3 4 2" xfId="16165"/>
    <cellStyle name="Percent 4 3 3 4 2 2" xfId="16166"/>
    <cellStyle name="Percent 4 3 3 4 2 2 2" xfId="16167"/>
    <cellStyle name="Percent 4 3 3 4 2 2 3" xfId="16168"/>
    <cellStyle name="Percent 4 3 3 4 2 3" xfId="16169"/>
    <cellStyle name="Percent 4 3 3 4 2 3 2" xfId="16170"/>
    <cellStyle name="Percent 4 3 3 4 2 4" xfId="16171"/>
    <cellStyle name="Percent 4 3 3 4 3" xfId="16172"/>
    <cellStyle name="Percent 4 3 3 4 3 2" xfId="16173"/>
    <cellStyle name="Percent 4 3 3 4 3 3" xfId="16174"/>
    <cellStyle name="Percent 4 3 3 4 4" xfId="16175"/>
    <cellStyle name="Percent 4 3 3 4 4 2" xfId="16176"/>
    <cellStyle name="Percent 4 3 3 4 5" xfId="16177"/>
    <cellStyle name="Percent 4 3 3 5" xfId="16178"/>
    <cellStyle name="Percent 4 3 3 5 2" xfId="16179"/>
    <cellStyle name="Percent 4 3 3 5 2 2" xfId="16180"/>
    <cellStyle name="Percent 4 3 3 5 2 3" xfId="16181"/>
    <cellStyle name="Percent 4 3 3 5 3" xfId="16182"/>
    <cellStyle name="Percent 4 3 3 5 3 2" xfId="16183"/>
    <cellStyle name="Percent 4 3 3 5 4" xfId="16184"/>
    <cellStyle name="Percent 4 3 3 6" xfId="16185"/>
    <cellStyle name="Percent 4 3 3 6 2" xfId="16186"/>
    <cellStyle name="Percent 4 3 3 6 2 2" xfId="16187"/>
    <cellStyle name="Percent 4 3 3 6 2 3" xfId="16188"/>
    <cellStyle name="Percent 4 3 3 6 3" xfId="16189"/>
    <cellStyle name="Percent 4 3 3 6 3 2" xfId="16190"/>
    <cellStyle name="Percent 4 3 3 6 4" xfId="16191"/>
    <cellStyle name="Percent 4 3 3 7" xfId="16192"/>
    <cellStyle name="Percent 4 3 3 7 2" xfId="16193"/>
    <cellStyle name="Percent 4 3 3 7 3" xfId="16194"/>
    <cellStyle name="Percent 4 3 3 8" xfId="16195"/>
    <cellStyle name="Percent 4 3 3 8 2" xfId="16196"/>
    <cellStyle name="Percent 4 3 3 9" xfId="16197"/>
    <cellStyle name="Percent 4 3 4" xfId="16198"/>
    <cellStyle name="Percent 4 3 4 2" xfId="16199"/>
    <cellStyle name="Percent 4 3 4 2 2" xfId="16200"/>
    <cellStyle name="Percent 4 3 4 2 2 2" xfId="16201"/>
    <cellStyle name="Percent 4 3 4 2 2 2 2" xfId="16202"/>
    <cellStyle name="Percent 4 3 4 2 2 2 2 2" xfId="16203"/>
    <cellStyle name="Percent 4 3 4 2 2 2 2 3" xfId="16204"/>
    <cellStyle name="Percent 4 3 4 2 2 2 3" xfId="16205"/>
    <cellStyle name="Percent 4 3 4 2 2 2 3 2" xfId="16206"/>
    <cellStyle name="Percent 4 3 4 2 2 2 4" xfId="16207"/>
    <cellStyle name="Percent 4 3 4 2 2 3" xfId="16208"/>
    <cellStyle name="Percent 4 3 4 2 2 3 2" xfId="16209"/>
    <cellStyle name="Percent 4 3 4 2 2 3 3" xfId="16210"/>
    <cellStyle name="Percent 4 3 4 2 2 4" xfId="16211"/>
    <cellStyle name="Percent 4 3 4 2 2 4 2" xfId="16212"/>
    <cellStyle name="Percent 4 3 4 2 2 5" xfId="16213"/>
    <cellStyle name="Percent 4 3 4 2 3" xfId="16214"/>
    <cellStyle name="Percent 4 3 4 2 3 2" xfId="16215"/>
    <cellStyle name="Percent 4 3 4 2 3 2 2" xfId="16216"/>
    <cellStyle name="Percent 4 3 4 2 3 2 2 2" xfId="16217"/>
    <cellStyle name="Percent 4 3 4 2 3 2 2 3" xfId="16218"/>
    <cellStyle name="Percent 4 3 4 2 3 2 3" xfId="16219"/>
    <cellStyle name="Percent 4 3 4 2 3 2 3 2" xfId="16220"/>
    <cellStyle name="Percent 4 3 4 2 3 2 4" xfId="16221"/>
    <cellStyle name="Percent 4 3 4 2 3 3" xfId="16222"/>
    <cellStyle name="Percent 4 3 4 2 3 3 2" xfId="16223"/>
    <cellStyle name="Percent 4 3 4 2 3 3 3" xfId="16224"/>
    <cellStyle name="Percent 4 3 4 2 3 4" xfId="16225"/>
    <cellStyle name="Percent 4 3 4 2 3 4 2" xfId="16226"/>
    <cellStyle name="Percent 4 3 4 2 3 5" xfId="16227"/>
    <cellStyle name="Percent 4 3 4 2 4" xfId="16228"/>
    <cellStyle name="Percent 4 3 4 2 4 2" xfId="16229"/>
    <cellStyle name="Percent 4 3 4 2 4 2 2" xfId="16230"/>
    <cellStyle name="Percent 4 3 4 2 4 2 3" xfId="16231"/>
    <cellStyle name="Percent 4 3 4 2 4 3" xfId="16232"/>
    <cellStyle name="Percent 4 3 4 2 4 3 2" xfId="16233"/>
    <cellStyle name="Percent 4 3 4 2 4 4" xfId="16234"/>
    <cellStyle name="Percent 4 3 4 2 5" xfId="16235"/>
    <cellStyle name="Percent 4 3 4 2 5 2" xfId="16236"/>
    <cellStyle name="Percent 4 3 4 2 5 2 2" xfId="16237"/>
    <cellStyle name="Percent 4 3 4 2 5 2 3" xfId="16238"/>
    <cellStyle name="Percent 4 3 4 2 5 3" xfId="16239"/>
    <cellStyle name="Percent 4 3 4 2 5 3 2" xfId="16240"/>
    <cellStyle name="Percent 4 3 4 2 5 4" xfId="16241"/>
    <cellStyle name="Percent 4 3 4 2 6" xfId="16242"/>
    <cellStyle name="Percent 4 3 4 2 6 2" xfId="16243"/>
    <cellStyle name="Percent 4 3 4 2 6 3" xfId="16244"/>
    <cellStyle name="Percent 4 3 4 2 7" xfId="16245"/>
    <cellStyle name="Percent 4 3 4 2 7 2" xfId="16246"/>
    <cellStyle name="Percent 4 3 4 2 8" xfId="16247"/>
    <cellStyle name="Percent 4 3 4 3" xfId="16248"/>
    <cellStyle name="Percent 4 3 4 3 2" xfId="16249"/>
    <cellStyle name="Percent 4 3 4 3 2 2" xfId="16250"/>
    <cellStyle name="Percent 4 3 4 3 2 2 2" xfId="16251"/>
    <cellStyle name="Percent 4 3 4 3 2 2 3" xfId="16252"/>
    <cellStyle name="Percent 4 3 4 3 2 3" xfId="16253"/>
    <cellStyle name="Percent 4 3 4 3 2 3 2" xfId="16254"/>
    <cellStyle name="Percent 4 3 4 3 2 4" xfId="16255"/>
    <cellStyle name="Percent 4 3 4 3 3" xfId="16256"/>
    <cellStyle name="Percent 4 3 4 3 3 2" xfId="16257"/>
    <cellStyle name="Percent 4 3 4 3 3 3" xfId="16258"/>
    <cellStyle name="Percent 4 3 4 3 4" xfId="16259"/>
    <cellStyle name="Percent 4 3 4 3 4 2" xfId="16260"/>
    <cellStyle name="Percent 4 3 4 3 5" xfId="16261"/>
    <cellStyle name="Percent 4 3 4 4" xfId="16262"/>
    <cellStyle name="Percent 4 3 4 4 2" xfId="16263"/>
    <cellStyle name="Percent 4 3 4 4 2 2" xfId="16264"/>
    <cellStyle name="Percent 4 3 4 4 2 2 2" xfId="16265"/>
    <cellStyle name="Percent 4 3 4 4 2 2 3" xfId="16266"/>
    <cellStyle name="Percent 4 3 4 4 2 3" xfId="16267"/>
    <cellStyle name="Percent 4 3 4 4 2 3 2" xfId="16268"/>
    <cellStyle name="Percent 4 3 4 4 2 4" xfId="16269"/>
    <cellStyle name="Percent 4 3 4 4 3" xfId="16270"/>
    <cellStyle name="Percent 4 3 4 4 3 2" xfId="16271"/>
    <cellStyle name="Percent 4 3 4 4 3 3" xfId="16272"/>
    <cellStyle name="Percent 4 3 4 4 4" xfId="16273"/>
    <cellStyle name="Percent 4 3 4 4 4 2" xfId="16274"/>
    <cellStyle name="Percent 4 3 4 4 5" xfId="16275"/>
    <cellStyle name="Percent 4 3 4 5" xfId="16276"/>
    <cellStyle name="Percent 4 3 4 5 2" xfId="16277"/>
    <cellStyle name="Percent 4 3 4 5 2 2" xfId="16278"/>
    <cellStyle name="Percent 4 3 4 5 2 3" xfId="16279"/>
    <cellStyle name="Percent 4 3 4 5 3" xfId="16280"/>
    <cellStyle name="Percent 4 3 4 5 3 2" xfId="16281"/>
    <cellStyle name="Percent 4 3 4 5 4" xfId="16282"/>
    <cellStyle name="Percent 4 3 4 6" xfId="16283"/>
    <cellStyle name="Percent 4 3 4 6 2" xfId="16284"/>
    <cellStyle name="Percent 4 3 4 6 2 2" xfId="16285"/>
    <cellStyle name="Percent 4 3 4 6 2 3" xfId="16286"/>
    <cellStyle name="Percent 4 3 4 6 3" xfId="16287"/>
    <cellStyle name="Percent 4 3 4 6 3 2" xfId="16288"/>
    <cellStyle name="Percent 4 3 4 6 4" xfId="16289"/>
    <cellStyle name="Percent 4 3 4 7" xfId="16290"/>
    <cellStyle name="Percent 4 3 4 7 2" xfId="16291"/>
    <cellStyle name="Percent 4 3 4 7 3" xfId="16292"/>
    <cellStyle name="Percent 4 3 4 8" xfId="16293"/>
    <cellStyle name="Percent 4 3 4 8 2" xfId="16294"/>
    <cellStyle name="Percent 4 3 4 9" xfId="16295"/>
    <cellStyle name="Percent 4 3 5" xfId="16296"/>
    <cellStyle name="Percent 4 3 5 2" xfId="16297"/>
    <cellStyle name="Percent 4 3 5 2 2" xfId="16298"/>
    <cellStyle name="Percent 4 3 5 2 2 2" xfId="16299"/>
    <cellStyle name="Percent 4 3 5 2 2 2 2" xfId="16300"/>
    <cellStyle name="Percent 4 3 5 2 2 2 3" xfId="16301"/>
    <cellStyle name="Percent 4 3 5 2 2 3" xfId="16302"/>
    <cellStyle name="Percent 4 3 5 2 2 3 2" xfId="16303"/>
    <cellStyle name="Percent 4 3 5 2 2 4" xfId="16304"/>
    <cellStyle name="Percent 4 3 5 2 3" xfId="16305"/>
    <cellStyle name="Percent 4 3 5 2 3 2" xfId="16306"/>
    <cellStyle name="Percent 4 3 5 2 3 3" xfId="16307"/>
    <cellStyle name="Percent 4 3 5 2 4" xfId="16308"/>
    <cellStyle name="Percent 4 3 5 2 4 2" xfId="16309"/>
    <cellStyle name="Percent 4 3 5 2 5" xfId="16310"/>
    <cellStyle name="Percent 4 3 5 3" xfId="16311"/>
    <cellStyle name="Percent 4 3 5 3 2" xfId="16312"/>
    <cellStyle name="Percent 4 3 5 3 2 2" xfId="16313"/>
    <cellStyle name="Percent 4 3 5 3 2 2 2" xfId="16314"/>
    <cellStyle name="Percent 4 3 5 3 2 2 3" xfId="16315"/>
    <cellStyle name="Percent 4 3 5 3 2 3" xfId="16316"/>
    <cellStyle name="Percent 4 3 5 3 2 3 2" xfId="16317"/>
    <cellStyle name="Percent 4 3 5 3 2 4" xfId="16318"/>
    <cellStyle name="Percent 4 3 5 3 3" xfId="16319"/>
    <cellStyle name="Percent 4 3 5 3 3 2" xfId="16320"/>
    <cellStyle name="Percent 4 3 5 3 3 3" xfId="16321"/>
    <cellStyle name="Percent 4 3 5 3 4" xfId="16322"/>
    <cellStyle name="Percent 4 3 5 3 4 2" xfId="16323"/>
    <cellStyle name="Percent 4 3 5 3 5" xfId="16324"/>
    <cellStyle name="Percent 4 3 5 4" xfId="16325"/>
    <cellStyle name="Percent 4 3 5 4 2" xfId="16326"/>
    <cellStyle name="Percent 4 3 5 4 2 2" xfId="16327"/>
    <cellStyle name="Percent 4 3 5 4 2 3" xfId="16328"/>
    <cellStyle name="Percent 4 3 5 4 3" xfId="16329"/>
    <cellStyle name="Percent 4 3 5 4 3 2" xfId="16330"/>
    <cellStyle name="Percent 4 3 5 4 4" xfId="16331"/>
    <cellStyle name="Percent 4 3 5 5" xfId="16332"/>
    <cellStyle name="Percent 4 3 5 5 2" xfId="16333"/>
    <cellStyle name="Percent 4 3 5 5 2 2" xfId="16334"/>
    <cellStyle name="Percent 4 3 5 5 2 3" xfId="16335"/>
    <cellStyle name="Percent 4 3 5 5 3" xfId="16336"/>
    <cellStyle name="Percent 4 3 5 5 3 2" xfId="16337"/>
    <cellStyle name="Percent 4 3 5 5 4" xfId="16338"/>
    <cellStyle name="Percent 4 3 5 6" xfId="16339"/>
    <cellStyle name="Percent 4 3 5 6 2" xfId="16340"/>
    <cellStyle name="Percent 4 3 5 6 3" xfId="16341"/>
    <cellStyle name="Percent 4 3 5 7" xfId="16342"/>
    <cellStyle name="Percent 4 3 5 7 2" xfId="16343"/>
    <cellStyle name="Percent 4 3 5 8" xfId="16344"/>
    <cellStyle name="Percent 4 3 6" xfId="16345"/>
    <cellStyle name="Percent 4 3 6 2" xfId="16346"/>
    <cellStyle name="Percent 4 3 6 2 2" xfId="16347"/>
    <cellStyle name="Percent 4 3 6 2 2 2" xfId="16348"/>
    <cellStyle name="Percent 4 3 6 2 2 3" xfId="16349"/>
    <cellStyle name="Percent 4 3 6 2 3" xfId="16350"/>
    <cellStyle name="Percent 4 3 6 2 3 2" xfId="16351"/>
    <cellStyle name="Percent 4 3 6 2 4" xfId="16352"/>
    <cellStyle name="Percent 4 3 6 3" xfId="16353"/>
    <cellStyle name="Percent 4 3 6 3 2" xfId="16354"/>
    <cellStyle name="Percent 4 3 6 3 3" xfId="16355"/>
    <cellStyle name="Percent 4 3 6 4" xfId="16356"/>
    <cellStyle name="Percent 4 3 6 4 2" xfId="16357"/>
    <cellStyle name="Percent 4 3 6 5" xfId="16358"/>
    <cellStyle name="Percent 4 3 7" xfId="16359"/>
    <cellStyle name="Percent 4 3 7 2" xfId="16360"/>
    <cellStyle name="Percent 4 3 7 2 2" xfId="16361"/>
    <cellStyle name="Percent 4 3 7 2 2 2" xfId="16362"/>
    <cellStyle name="Percent 4 3 7 2 2 3" xfId="16363"/>
    <cellStyle name="Percent 4 3 7 2 3" xfId="16364"/>
    <cellStyle name="Percent 4 3 7 2 3 2" xfId="16365"/>
    <cellStyle name="Percent 4 3 7 2 4" xfId="16366"/>
    <cellStyle name="Percent 4 3 7 3" xfId="16367"/>
    <cellStyle name="Percent 4 3 7 3 2" xfId="16368"/>
    <cellStyle name="Percent 4 3 7 3 3" xfId="16369"/>
    <cellStyle name="Percent 4 3 7 4" xfId="16370"/>
    <cellStyle name="Percent 4 3 7 4 2" xfId="16371"/>
    <cellStyle name="Percent 4 3 7 5" xfId="16372"/>
    <cellStyle name="Percent 4 3 8" xfId="16373"/>
    <cellStyle name="Percent 4 3 8 2" xfId="16374"/>
    <cellStyle name="Percent 4 3 8 2 2" xfId="16375"/>
    <cellStyle name="Percent 4 3 8 2 3" xfId="16376"/>
    <cellStyle name="Percent 4 3 8 3" xfId="16377"/>
    <cellStyle name="Percent 4 3 8 3 2" xfId="16378"/>
    <cellStyle name="Percent 4 3 8 4" xfId="16379"/>
    <cellStyle name="Percent 4 3 9" xfId="16380"/>
    <cellStyle name="Percent 4 3 9 2" xfId="16381"/>
    <cellStyle name="Percent 4 3 9 2 2" xfId="16382"/>
    <cellStyle name="Percent 4 3 9 2 3" xfId="16383"/>
    <cellStyle name="Percent 4 3 9 3" xfId="16384"/>
    <cellStyle name="Percent 4 3 9 3 2" xfId="16385"/>
    <cellStyle name="Percent 4 3 9 4" xfId="16386"/>
    <cellStyle name="Percent 4 4" xfId="16387"/>
    <cellStyle name="Percent 4 4 10" xfId="16388"/>
    <cellStyle name="Percent 4 4 10 2" xfId="16389"/>
    <cellStyle name="Percent 4 4 11" xfId="16390"/>
    <cellStyle name="Percent 4 4 2" xfId="16391"/>
    <cellStyle name="Percent 4 4 2 2" xfId="16392"/>
    <cellStyle name="Percent 4 4 2 2 2" xfId="16393"/>
    <cellStyle name="Percent 4 4 2 2 2 2" xfId="16394"/>
    <cellStyle name="Percent 4 4 2 2 2 2 2" xfId="16395"/>
    <cellStyle name="Percent 4 4 2 2 2 2 2 2" xfId="16396"/>
    <cellStyle name="Percent 4 4 2 2 2 2 2 3" xfId="16397"/>
    <cellStyle name="Percent 4 4 2 2 2 2 3" xfId="16398"/>
    <cellStyle name="Percent 4 4 2 2 2 2 3 2" xfId="16399"/>
    <cellStyle name="Percent 4 4 2 2 2 2 4" xfId="16400"/>
    <cellStyle name="Percent 4 4 2 2 2 3" xfId="16401"/>
    <cellStyle name="Percent 4 4 2 2 2 3 2" xfId="16402"/>
    <cellStyle name="Percent 4 4 2 2 2 3 3" xfId="16403"/>
    <cellStyle name="Percent 4 4 2 2 2 4" xfId="16404"/>
    <cellStyle name="Percent 4 4 2 2 2 4 2" xfId="16405"/>
    <cellStyle name="Percent 4 4 2 2 2 5" xfId="16406"/>
    <cellStyle name="Percent 4 4 2 2 3" xfId="16407"/>
    <cellStyle name="Percent 4 4 2 2 3 2" xfId="16408"/>
    <cellStyle name="Percent 4 4 2 2 3 2 2" xfId="16409"/>
    <cellStyle name="Percent 4 4 2 2 3 2 2 2" xfId="16410"/>
    <cellStyle name="Percent 4 4 2 2 3 2 2 3" xfId="16411"/>
    <cellStyle name="Percent 4 4 2 2 3 2 3" xfId="16412"/>
    <cellStyle name="Percent 4 4 2 2 3 2 3 2" xfId="16413"/>
    <cellStyle name="Percent 4 4 2 2 3 2 4" xfId="16414"/>
    <cellStyle name="Percent 4 4 2 2 3 3" xfId="16415"/>
    <cellStyle name="Percent 4 4 2 2 3 3 2" xfId="16416"/>
    <cellStyle name="Percent 4 4 2 2 3 3 3" xfId="16417"/>
    <cellStyle name="Percent 4 4 2 2 3 4" xfId="16418"/>
    <cellStyle name="Percent 4 4 2 2 3 4 2" xfId="16419"/>
    <cellStyle name="Percent 4 4 2 2 3 5" xfId="16420"/>
    <cellStyle name="Percent 4 4 2 2 4" xfId="16421"/>
    <cellStyle name="Percent 4 4 2 2 4 2" xfId="16422"/>
    <cellStyle name="Percent 4 4 2 2 4 2 2" xfId="16423"/>
    <cellStyle name="Percent 4 4 2 2 4 2 3" xfId="16424"/>
    <cellStyle name="Percent 4 4 2 2 4 3" xfId="16425"/>
    <cellStyle name="Percent 4 4 2 2 4 3 2" xfId="16426"/>
    <cellStyle name="Percent 4 4 2 2 4 4" xfId="16427"/>
    <cellStyle name="Percent 4 4 2 2 5" xfId="16428"/>
    <cellStyle name="Percent 4 4 2 2 5 2" xfId="16429"/>
    <cellStyle name="Percent 4 4 2 2 5 2 2" xfId="16430"/>
    <cellStyle name="Percent 4 4 2 2 5 2 3" xfId="16431"/>
    <cellStyle name="Percent 4 4 2 2 5 3" xfId="16432"/>
    <cellStyle name="Percent 4 4 2 2 5 3 2" xfId="16433"/>
    <cellStyle name="Percent 4 4 2 2 5 4" xfId="16434"/>
    <cellStyle name="Percent 4 4 2 2 6" xfId="16435"/>
    <cellStyle name="Percent 4 4 2 2 6 2" xfId="16436"/>
    <cellStyle name="Percent 4 4 2 2 6 3" xfId="16437"/>
    <cellStyle name="Percent 4 4 2 2 7" xfId="16438"/>
    <cellStyle name="Percent 4 4 2 2 7 2" xfId="16439"/>
    <cellStyle name="Percent 4 4 2 2 8" xfId="16440"/>
    <cellStyle name="Percent 4 4 2 3" xfId="16441"/>
    <cellStyle name="Percent 4 4 2 3 2" xfId="16442"/>
    <cellStyle name="Percent 4 4 2 3 2 2" xfId="16443"/>
    <cellStyle name="Percent 4 4 2 3 2 2 2" xfId="16444"/>
    <cellStyle name="Percent 4 4 2 3 2 2 3" xfId="16445"/>
    <cellStyle name="Percent 4 4 2 3 2 3" xfId="16446"/>
    <cellStyle name="Percent 4 4 2 3 2 3 2" xfId="16447"/>
    <cellStyle name="Percent 4 4 2 3 2 4" xfId="16448"/>
    <cellStyle name="Percent 4 4 2 3 3" xfId="16449"/>
    <cellStyle name="Percent 4 4 2 3 3 2" xfId="16450"/>
    <cellStyle name="Percent 4 4 2 3 3 3" xfId="16451"/>
    <cellStyle name="Percent 4 4 2 3 4" xfId="16452"/>
    <cellStyle name="Percent 4 4 2 3 4 2" xfId="16453"/>
    <cellStyle name="Percent 4 4 2 3 5" xfId="16454"/>
    <cellStyle name="Percent 4 4 2 4" xfId="16455"/>
    <cellStyle name="Percent 4 4 2 4 2" xfId="16456"/>
    <cellStyle name="Percent 4 4 2 4 2 2" xfId="16457"/>
    <cellStyle name="Percent 4 4 2 4 2 2 2" xfId="16458"/>
    <cellStyle name="Percent 4 4 2 4 2 2 3" xfId="16459"/>
    <cellStyle name="Percent 4 4 2 4 2 3" xfId="16460"/>
    <cellStyle name="Percent 4 4 2 4 2 3 2" xfId="16461"/>
    <cellStyle name="Percent 4 4 2 4 2 4" xfId="16462"/>
    <cellStyle name="Percent 4 4 2 4 3" xfId="16463"/>
    <cellStyle name="Percent 4 4 2 4 3 2" xfId="16464"/>
    <cellStyle name="Percent 4 4 2 4 3 3" xfId="16465"/>
    <cellStyle name="Percent 4 4 2 4 4" xfId="16466"/>
    <cellStyle name="Percent 4 4 2 4 4 2" xfId="16467"/>
    <cellStyle name="Percent 4 4 2 4 5" xfId="16468"/>
    <cellStyle name="Percent 4 4 2 5" xfId="16469"/>
    <cellStyle name="Percent 4 4 2 5 2" xfId="16470"/>
    <cellStyle name="Percent 4 4 2 5 2 2" xfId="16471"/>
    <cellStyle name="Percent 4 4 2 5 2 3" xfId="16472"/>
    <cellStyle name="Percent 4 4 2 5 3" xfId="16473"/>
    <cellStyle name="Percent 4 4 2 5 3 2" xfId="16474"/>
    <cellStyle name="Percent 4 4 2 5 4" xfId="16475"/>
    <cellStyle name="Percent 4 4 2 6" xfId="16476"/>
    <cellStyle name="Percent 4 4 2 6 2" xfId="16477"/>
    <cellStyle name="Percent 4 4 2 6 2 2" xfId="16478"/>
    <cellStyle name="Percent 4 4 2 6 2 3" xfId="16479"/>
    <cellStyle name="Percent 4 4 2 6 3" xfId="16480"/>
    <cellStyle name="Percent 4 4 2 6 3 2" xfId="16481"/>
    <cellStyle name="Percent 4 4 2 6 4" xfId="16482"/>
    <cellStyle name="Percent 4 4 2 7" xfId="16483"/>
    <cellStyle name="Percent 4 4 2 7 2" xfId="16484"/>
    <cellStyle name="Percent 4 4 2 7 3" xfId="16485"/>
    <cellStyle name="Percent 4 4 2 8" xfId="16486"/>
    <cellStyle name="Percent 4 4 2 8 2" xfId="16487"/>
    <cellStyle name="Percent 4 4 2 9" xfId="16488"/>
    <cellStyle name="Percent 4 4 3" xfId="16489"/>
    <cellStyle name="Percent 4 4 3 2" xfId="16490"/>
    <cellStyle name="Percent 4 4 3 2 2" xfId="16491"/>
    <cellStyle name="Percent 4 4 3 2 2 2" xfId="16492"/>
    <cellStyle name="Percent 4 4 3 2 2 2 2" xfId="16493"/>
    <cellStyle name="Percent 4 4 3 2 2 2 2 2" xfId="16494"/>
    <cellStyle name="Percent 4 4 3 2 2 2 2 3" xfId="16495"/>
    <cellStyle name="Percent 4 4 3 2 2 2 3" xfId="16496"/>
    <cellStyle name="Percent 4 4 3 2 2 2 3 2" xfId="16497"/>
    <cellStyle name="Percent 4 4 3 2 2 2 4" xfId="16498"/>
    <cellStyle name="Percent 4 4 3 2 2 3" xfId="16499"/>
    <cellStyle name="Percent 4 4 3 2 2 3 2" xfId="16500"/>
    <cellStyle name="Percent 4 4 3 2 2 3 3" xfId="16501"/>
    <cellStyle name="Percent 4 4 3 2 2 4" xfId="16502"/>
    <cellStyle name="Percent 4 4 3 2 2 4 2" xfId="16503"/>
    <cellStyle name="Percent 4 4 3 2 2 5" xfId="16504"/>
    <cellStyle name="Percent 4 4 3 2 3" xfId="16505"/>
    <cellStyle name="Percent 4 4 3 2 3 2" xfId="16506"/>
    <cellStyle name="Percent 4 4 3 2 3 2 2" xfId="16507"/>
    <cellStyle name="Percent 4 4 3 2 3 2 2 2" xfId="16508"/>
    <cellStyle name="Percent 4 4 3 2 3 2 2 3" xfId="16509"/>
    <cellStyle name="Percent 4 4 3 2 3 2 3" xfId="16510"/>
    <cellStyle name="Percent 4 4 3 2 3 2 3 2" xfId="16511"/>
    <cellStyle name="Percent 4 4 3 2 3 2 4" xfId="16512"/>
    <cellStyle name="Percent 4 4 3 2 3 3" xfId="16513"/>
    <cellStyle name="Percent 4 4 3 2 3 3 2" xfId="16514"/>
    <cellStyle name="Percent 4 4 3 2 3 3 3" xfId="16515"/>
    <cellStyle name="Percent 4 4 3 2 3 4" xfId="16516"/>
    <cellStyle name="Percent 4 4 3 2 3 4 2" xfId="16517"/>
    <cellStyle name="Percent 4 4 3 2 3 5" xfId="16518"/>
    <cellStyle name="Percent 4 4 3 2 4" xfId="16519"/>
    <cellStyle name="Percent 4 4 3 2 4 2" xfId="16520"/>
    <cellStyle name="Percent 4 4 3 2 4 2 2" xfId="16521"/>
    <cellStyle name="Percent 4 4 3 2 4 2 3" xfId="16522"/>
    <cellStyle name="Percent 4 4 3 2 4 3" xfId="16523"/>
    <cellStyle name="Percent 4 4 3 2 4 3 2" xfId="16524"/>
    <cellStyle name="Percent 4 4 3 2 4 4" xfId="16525"/>
    <cellStyle name="Percent 4 4 3 2 5" xfId="16526"/>
    <cellStyle name="Percent 4 4 3 2 5 2" xfId="16527"/>
    <cellStyle name="Percent 4 4 3 2 5 2 2" xfId="16528"/>
    <cellStyle name="Percent 4 4 3 2 5 2 3" xfId="16529"/>
    <cellStyle name="Percent 4 4 3 2 5 3" xfId="16530"/>
    <cellStyle name="Percent 4 4 3 2 5 3 2" xfId="16531"/>
    <cellStyle name="Percent 4 4 3 2 5 4" xfId="16532"/>
    <cellStyle name="Percent 4 4 3 2 6" xfId="16533"/>
    <cellStyle name="Percent 4 4 3 2 6 2" xfId="16534"/>
    <cellStyle name="Percent 4 4 3 2 6 3" xfId="16535"/>
    <cellStyle name="Percent 4 4 3 2 7" xfId="16536"/>
    <cellStyle name="Percent 4 4 3 2 7 2" xfId="16537"/>
    <cellStyle name="Percent 4 4 3 2 8" xfId="16538"/>
    <cellStyle name="Percent 4 4 3 3" xfId="16539"/>
    <cellStyle name="Percent 4 4 3 3 2" xfId="16540"/>
    <cellStyle name="Percent 4 4 3 3 2 2" xfId="16541"/>
    <cellStyle name="Percent 4 4 3 3 2 2 2" xfId="16542"/>
    <cellStyle name="Percent 4 4 3 3 2 2 3" xfId="16543"/>
    <cellStyle name="Percent 4 4 3 3 2 3" xfId="16544"/>
    <cellStyle name="Percent 4 4 3 3 2 3 2" xfId="16545"/>
    <cellStyle name="Percent 4 4 3 3 2 4" xfId="16546"/>
    <cellStyle name="Percent 4 4 3 3 3" xfId="16547"/>
    <cellStyle name="Percent 4 4 3 3 3 2" xfId="16548"/>
    <cellStyle name="Percent 4 4 3 3 3 3" xfId="16549"/>
    <cellStyle name="Percent 4 4 3 3 4" xfId="16550"/>
    <cellStyle name="Percent 4 4 3 3 4 2" xfId="16551"/>
    <cellStyle name="Percent 4 4 3 3 5" xfId="16552"/>
    <cellStyle name="Percent 4 4 3 4" xfId="16553"/>
    <cellStyle name="Percent 4 4 3 4 2" xfId="16554"/>
    <cellStyle name="Percent 4 4 3 4 2 2" xfId="16555"/>
    <cellStyle name="Percent 4 4 3 4 2 2 2" xfId="16556"/>
    <cellStyle name="Percent 4 4 3 4 2 2 3" xfId="16557"/>
    <cellStyle name="Percent 4 4 3 4 2 3" xfId="16558"/>
    <cellStyle name="Percent 4 4 3 4 2 3 2" xfId="16559"/>
    <cellStyle name="Percent 4 4 3 4 2 4" xfId="16560"/>
    <cellStyle name="Percent 4 4 3 4 3" xfId="16561"/>
    <cellStyle name="Percent 4 4 3 4 3 2" xfId="16562"/>
    <cellStyle name="Percent 4 4 3 4 3 3" xfId="16563"/>
    <cellStyle name="Percent 4 4 3 4 4" xfId="16564"/>
    <cellStyle name="Percent 4 4 3 4 4 2" xfId="16565"/>
    <cellStyle name="Percent 4 4 3 4 5" xfId="16566"/>
    <cellStyle name="Percent 4 4 3 5" xfId="16567"/>
    <cellStyle name="Percent 4 4 3 5 2" xfId="16568"/>
    <cellStyle name="Percent 4 4 3 5 2 2" xfId="16569"/>
    <cellStyle name="Percent 4 4 3 5 2 3" xfId="16570"/>
    <cellStyle name="Percent 4 4 3 5 3" xfId="16571"/>
    <cellStyle name="Percent 4 4 3 5 3 2" xfId="16572"/>
    <cellStyle name="Percent 4 4 3 5 4" xfId="16573"/>
    <cellStyle name="Percent 4 4 3 6" xfId="16574"/>
    <cellStyle name="Percent 4 4 3 6 2" xfId="16575"/>
    <cellStyle name="Percent 4 4 3 6 2 2" xfId="16576"/>
    <cellStyle name="Percent 4 4 3 6 2 3" xfId="16577"/>
    <cellStyle name="Percent 4 4 3 6 3" xfId="16578"/>
    <cellStyle name="Percent 4 4 3 6 3 2" xfId="16579"/>
    <cellStyle name="Percent 4 4 3 6 4" xfId="16580"/>
    <cellStyle name="Percent 4 4 3 7" xfId="16581"/>
    <cellStyle name="Percent 4 4 3 7 2" xfId="16582"/>
    <cellStyle name="Percent 4 4 3 7 3" xfId="16583"/>
    <cellStyle name="Percent 4 4 3 8" xfId="16584"/>
    <cellStyle name="Percent 4 4 3 8 2" xfId="16585"/>
    <cellStyle name="Percent 4 4 3 9" xfId="16586"/>
    <cellStyle name="Percent 4 4 4" xfId="16587"/>
    <cellStyle name="Percent 4 4 4 2" xfId="16588"/>
    <cellStyle name="Percent 4 4 4 2 2" xfId="16589"/>
    <cellStyle name="Percent 4 4 4 2 2 2" xfId="16590"/>
    <cellStyle name="Percent 4 4 4 2 2 2 2" xfId="16591"/>
    <cellStyle name="Percent 4 4 4 2 2 2 3" xfId="16592"/>
    <cellStyle name="Percent 4 4 4 2 2 3" xfId="16593"/>
    <cellStyle name="Percent 4 4 4 2 2 3 2" xfId="16594"/>
    <cellStyle name="Percent 4 4 4 2 2 4" xfId="16595"/>
    <cellStyle name="Percent 4 4 4 2 3" xfId="16596"/>
    <cellStyle name="Percent 4 4 4 2 3 2" xfId="16597"/>
    <cellStyle name="Percent 4 4 4 2 3 3" xfId="16598"/>
    <cellStyle name="Percent 4 4 4 2 4" xfId="16599"/>
    <cellStyle name="Percent 4 4 4 2 4 2" xfId="16600"/>
    <cellStyle name="Percent 4 4 4 2 5" xfId="16601"/>
    <cellStyle name="Percent 4 4 4 3" xfId="16602"/>
    <cellStyle name="Percent 4 4 4 3 2" xfId="16603"/>
    <cellStyle name="Percent 4 4 4 3 2 2" xfId="16604"/>
    <cellStyle name="Percent 4 4 4 3 2 2 2" xfId="16605"/>
    <cellStyle name="Percent 4 4 4 3 2 2 3" xfId="16606"/>
    <cellStyle name="Percent 4 4 4 3 2 3" xfId="16607"/>
    <cellStyle name="Percent 4 4 4 3 2 3 2" xfId="16608"/>
    <cellStyle name="Percent 4 4 4 3 2 4" xfId="16609"/>
    <cellStyle name="Percent 4 4 4 3 3" xfId="16610"/>
    <cellStyle name="Percent 4 4 4 3 3 2" xfId="16611"/>
    <cellStyle name="Percent 4 4 4 3 3 3" xfId="16612"/>
    <cellStyle name="Percent 4 4 4 3 4" xfId="16613"/>
    <cellStyle name="Percent 4 4 4 3 4 2" xfId="16614"/>
    <cellStyle name="Percent 4 4 4 3 5" xfId="16615"/>
    <cellStyle name="Percent 4 4 4 4" xfId="16616"/>
    <cellStyle name="Percent 4 4 4 4 2" xfId="16617"/>
    <cellStyle name="Percent 4 4 4 4 2 2" xfId="16618"/>
    <cellStyle name="Percent 4 4 4 4 2 3" xfId="16619"/>
    <cellStyle name="Percent 4 4 4 4 3" xfId="16620"/>
    <cellStyle name="Percent 4 4 4 4 3 2" xfId="16621"/>
    <cellStyle name="Percent 4 4 4 4 4" xfId="16622"/>
    <cellStyle name="Percent 4 4 4 5" xfId="16623"/>
    <cellStyle name="Percent 4 4 4 5 2" xfId="16624"/>
    <cellStyle name="Percent 4 4 4 5 2 2" xfId="16625"/>
    <cellStyle name="Percent 4 4 4 5 2 3" xfId="16626"/>
    <cellStyle name="Percent 4 4 4 5 3" xfId="16627"/>
    <cellStyle name="Percent 4 4 4 5 3 2" xfId="16628"/>
    <cellStyle name="Percent 4 4 4 5 4" xfId="16629"/>
    <cellStyle name="Percent 4 4 4 6" xfId="16630"/>
    <cellStyle name="Percent 4 4 4 6 2" xfId="16631"/>
    <cellStyle name="Percent 4 4 4 6 3" xfId="16632"/>
    <cellStyle name="Percent 4 4 4 7" xfId="16633"/>
    <cellStyle name="Percent 4 4 4 7 2" xfId="16634"/>
    <cellStyle name="Percent 4 4 4 8" xfId="16635"/>
    <cellStyle name="Percent 4 4 5" xfId="16636"/>
    <cellStyle name="Percent 4 4 5 2" xfId="16637"/>
    <cellStyle name="Percent 4 4 5 2 2" xfId="16638"/>
    <cellStyle name="Percent 4 4 5 2 2 2" xfId="16639"/>
    <cellStyle name="Percent 4 4 5 2 2 3" xfId="16640"/>
    <cellStyle name="Percent 4 4 5 2 3" xfId="16641"/>
    <cellStyle name="Percent 4 4 5 2 3 2" xfId="16642"/>
    <cellStyle name="Percent 4 4 5 2 4" xfId="16643"/>
    <cellStyle name="Percent 4 4 5 3" xfId="16644"/>
    <cellStyle name="Percent 4 4 5 3 2" xfId="16645"/>
    <cellStyle name="Percent 4 4 5 3 3" xfId="16646"/>
    <cellStyle name="Percent 4 4 5 4" xfId="16647"/>
    <cellStyle name="Percent 4 4 5 4 2" xfId="16648"/>
    <cellStyle name="Percent 4 4 5 5" xfId="16649"/>
    <cellStyle name="Percent 4 4 6" xfId="16650"/>
    <cellStyle name="Percent 4 4 6 2" xfId="16651"/>
    <cellStyle name="Percent 4 4 6 2 2" xfId="16652"/>
    <cellStyle name="Percent 4 4 6 2 2 2" xfId="16653"/>
    <cellStyle name="Percent 4 4 6 2 2 3" xfId="16654"/>
    <cellStyle name="Percent 4 4 6 2 3" xfId="16655"/>
    <cellStyle name="Percent 4 4 6 2 3 2" xfId="16656"/>
    <cellStyle name="Percent 4 4 6 2 4" xfId="16657"/>
    <cellStyle name="Percent 4 4 6 3" xfId="16658"/>
    <cellStyle name="Percent 4 4 6 3 2" xfId="16659"/>
    <cellStyle name="Percent 4 4 6 3 3" xfId="16660"/>
    <cellStyle name="Percent 4 4 6 4" xfId="16661"/>
    <cellStyle name="Percent 4 4 6 4 2" xfId="16662"/>
    <cellStyle name="Percent 4 4 6 5" xfId="16663"/>
    <cellStyle name="Percent 4 4 7" xfId="16664"/>
    <cellStyle name="Percent 4 4 7 2" xfId="16665"/>
    <cellStyle name="Percent 4 4 7 2 2" xfId="16666"/>
    <cellStyle name="Percent 4 4 7 2 3" xfId="16667"/>
    <cellStyle name="Percent 4 4 7 3" xfId="16668"/>
    <cellStyle name="Percent 4 4 7 3 2" xfId="16669"/>
    <cellStyle name="Percent 4 4 7 4" xfId="16670"/>
    <cellStyle name="Percent 4 4 8" xfId="16671"/>
    <cellStyle name="Percent 4 4 8 2" xfId="16672"/>
    <cellStyle name="Percent 4 4 8 2 2" xfId="16673"/>
    <cellStyle name="Percent 4 4 8 2 3" xfId="16674"/>
    <cellStyle name="Percent 4 4 8 3" xfId="16675"/>
    <cellStyle name="Percent 4 4 8 3 2" xfId="16676"/>
    <cellStyle name="Percent 4 4 8 4" xfId="16677"/>
    <cellStyle name="Percent 4 4 9" xfId="16678"/>
    <cellStyle name="Percent 4 4 9 2" xfId="16679"/>
    <cellStyle name="Percent 4 4 9 3" xfId="16680"/>
    <cellStyle name="Percent 4 5" xfId="16681"/>
    <cellStyle name="Percent 4 5 10" xfId="16682"/>
    <cellStyle name="Percent 4 5 2" xfId="16683"/>
    <cellStyle name="Percent 4 5 2 2" xfId="16684"/>
    <cellStyle name="Percent 4 5 2 2 2" xfId="16685"/>
    <cellStyle name="Percent 4 5 2 2 2 2" xfId="16686"/>
    <cellStyle name="Percent 4 5 2 2 2 2 2" xfId="16687"/>
    <cellStyle name="Percent 4 5 2 2 2 2 2 2" xfId="16688"/>
    <cellStyle name="Percent 4 5 2 2 2 2 2 3" xfId="16689"/>
    <cellStyle name="Percent 4 5 2 2 2 2 3" xfId="16690"/>
    <cellStyle name="Percent 4 5 2 2 2 2 3 2" xfId="16691"/>
    <cellStyle name="Percent 4 5 2 2 2 2 4" xfId="16692"/>
    <cellStyle name="Percent 4 5 2 2 2 3" xfId="16693"/>
    <cellStyle name="Percent 4 5 2 2 2 3 2" xfId="16694"/>
    <cellStyle name="Percent 4 5 2 2 2 3 3" xfId="16695"/>
    <cellStyle name="Percent 4 5 2 2 2 4" xfId="16696"/>
    <cellStyle name="Percent 4 5 2 2 2 4 2" xfId="16697"/>
    <cellStyle name="Percent 4 5 2 2 2 5" xfId="16698"/>
    <cellStyle name="Percent 4 5 2 2 3" xfId="16699"/>
    <cellStyle name="Percent 4 5 2 2 3 2" xfId="16700"/>
    <cellStyle name="Percent 4 5 2 2 3 2 2" xfId="16701"/>
    <cellStyle name="Percent 4 5 2 2 3 2 2 2" xfId="16702"/>
    <cellStyle name="Percent 4 5 2 2 3 2 2 3" xfId="16703"/>
    <cellStyle name="Percent 4 5 2 2 3 2 3" xfId="16704"/>
    <cellStyle name="Percent 4 5 2 2 3 2 3 2" xfId="16705"/>
    <cellStyle name="Percent 4 5 2 2 3 2 4" xfId="16706"/>
    <cellStyle name="Percent 4 5 2 2 3 3" xfId="16707"/>
    <cellStyle name="Percent 4 5 2 2 3 3 2" xfId="16708"/>
    <cellStyle name="Percent 4 5 2 2 3 3 3" xfId="16709"/>
    <cellStyle name="Percent 4 5 2 2 3 4" xfId="16710"/>
    <cellStyle name="Percent 4 5 2 2 3 4 2" xfId="16711"/>
    <cellStyle name="Percent 4 5 2 2 3 5" xfId="16712"/>
    <cellStyle name="Percent 4 5 2 2 4" xfId="16713"/>
    <cellStyle name="Percent 4 5 2 2 4 2" xfId="16714"/>
    <cellStyle name="Percent 4 5 2 2 4 2 2" xfId="16715"/>
    <cellStyle name="Percent 4 5 2 2 4 2 3" xfId="16716"/>
    <cellStyle name="Percent 4 5 2 2 4 3" xfId="16717"/>
    <cellStyle name="Percent 4 5 2 2 4 3 2" xfId="16718"/>
    <cellStyle name="Percent 4 5 2 2 4 4" xfId="16719"/>
    <cellStyle name="Percent 4 5 2 2 5" xfId="16720"/>
    <cellStyle name="Percent 4 5 2 2 5 2" xfId="16721"/>
    <cellStyle name="Percent 4 5 2 2 5 2 2" xfId="16722"/>
    <cellStyle name="Percent 4 5 2 2 5 2 3" xfId="16723"/>
    <cellStyle name="Percent 4 5 2 2 5 3" xfId="16724"/>
    <cellStyle name="Percent 4 5 2 2 5 3 2" xfId="16725"/>
    <cellStyle name="Percent 4 5 2 2 5 4" xfId="16726"/>
    <cellStyle name="Percent 4 5 2 2 6" xfId="16727"/>
    <cellStyle name="Percent 4 5 2 2 6 2" xfId="16728"/>
    <cellStyle name="Percent 4 5 2 2 6 3" xfId="16729"/>
    <cellStyle name="Percent 4 5 2 2 7" xfId="16730"/>
    <cellStyle name="Percent 4 5 2 2 7 2" xfId="16731"/>
    <cellStyle name="Percent 4 5 2 2 8" xfId="16732"/>
    <cellStyle name="Percent 4 5 2 3" xfId="16733"/>
    <cellStyle name="Percent 4 5 2 3 2" xfId="16734"/>
    <cellStyle name="Percent 4 5 2 3 2 2" xfId="16735"/>
    <cellStyle name="Percent 4 5 2 3 2 2 2" xfId="16736"/>
    <cellStyle name="Percent 4 5 2 3 2 2 3" xfId="16737"/>
    <cellStyle name="Percent 4 5 2 3 2 3" xfId="16738"/>
    <cellStyle name="Percent 4 5 2 3 2 3 2" xfId="16739"/>
    <cellStyle name="Percent 4 5 2 3 2 4" xfId="16740"/>
    <cellStyle name="Percent 4 5 2 3 3" xfId="16741"/>
    <cellStyle name="Percent 4 5 2 3 3 2" xfId="16742"/>
    <cellStyle name="Percent 4 5 2 3 3 3" xfId="16743"/>
    <cellStyle name="Percent 4 5 2 3 4" xfId="16744"/>
    <cellStyle name="Percent 4 5 2 3 4 2" xfId="16745"/>
    <cellStyle name="Percent 4 5 2 3 5" xfId="16746"/>
    <cellStyle name="Percent 4 5 2 4" xfId="16747"/>
    <cellStyle name="Percent 4 5 2 4 2" xfId="16748"/>
    <cellStyle name="Percent 4 5 2 4 2 2" xfId="16749"/>
    <cellStyle name="Percent 4 5 2 4 2 2 2" xfId="16750"/>
    <cellStyle name="Percent 4 5 2 4 2 2 3" xfId="16751"/>
    <cellStyle name="Percent 4 5 2 4 2 3" xfId="16752"/>
    <cellStyle name="Percent 4 5 2 4 2 3 2" xfId="16753"/>
    <cellStyle name="Percent 4 5 2 4 2 4" xfId="16754"/>
    <cellStyle name="Percent 4 5 2 4 3" xfId="16755"/>
    <cellStyle name="Percent 4 5 2 4 3 2" xfId="16756"/>
    <cellStyle name="Percent 4 5 2 4 3 3" xfId="16757"/>
    <cellStyle name="Percent 4 5 2 4 4" xfId="16758"/>
    <cellStyle name="Percent 4 5 2 4 4 2" xfId="16759"/>
    <cellStyle name="Percent 4 5 2 4 5" xfId="16760"/>
    <cellStyle name="Percent 4 5 2 5" xfId="16761"/>
    <cellStyle name="Percent 4 5 2 5 2" xfId="16762"/>
    <cellStyle name="Percent 4 5 2 5 2 2" xfId="16763"/>
    <cellStyle name="Percent 4 5 2 5 2 3" xfId="16764"/>
    <cellStyle name="Percent 4 5 2 5 3" xfId="16765"/>
    <cellStyle name="Percent 4 5 2 5 3 2" xfId="16766"/>
    <cellStyle name="Percent 4 5 2 5 4" xfId="16767"/>
    <cellStyle name="Percent 4 5 2 6" xfId="16768"/>
    <cellStyle name="Percent 4 5 2 6 2" xfId="16769"/>
    <cellStyle name="Percent 4 5 2 6 2 2" xfId="16770"/>
    <cellStyle name="Percent 4 5 2 6 2 3" xfId="16771"/>
    <cellStyle name="Percent 4 5 2 6 3" xfId="16772"/>
    <cellStyle name="Percent 4 5 2 6 3 2" xfId="16773"/>
    <cellStyle name="Percent 4 5 2 6 4" xfId="16774"/>
    <cellStyle name="Percent 4 5 2 7" xfId="16775"/>
    <cellStyle name="Percent 4 5 2 7 2" xfId="16776"/>
    <cellStyle name="Percent 4 5 2 7 3" xfId="16777"/>
    <cellStyle name="Percent 4 5 2 8" xfId="16778"/>
    <cellStyle name="Percent 4 5 2 8 2" xfId="16779"/>
    <cellStyle name="Percent 4 5 2 9" xfId="16780"/>
    <cellStyle name="Percent 4 5 3" xfId="16781"/>
    <cellStyle name="Percent 4 5 3 2" xfId="16782"/>
    <cellStyle name="Percent 4 5 3 2 2" xfId="16783"/>
    <cellStyle name="Percent 4 5 3 2 2 2" xfId="16784"/>
    <cellStyle name="Percent 4 5 3 2 2 2 2" xfId="16785"/>
    <cellStyle name="Percent 4 5 3 2 2 2 3" xfId="16786"/>
    <cellStyle name="Percent 4 5 3 2 2 3" xfId="16787"/>
    <cellStyle name="Percent 4 5 3 2 2 3 2" xfId="16788"/>
    <cellStyle name="Percent 4 5 3 2 2 4" xfId="16789"/>
    <cellStyle name="Percent 4 5 3 2 3" xfId="16790"/>
    <cellStyle name="Percent 4 5 3 2 3 2" xfId="16791"/>
    <cellStyle name="Percent 4 5 3 2 3 3" xfId="16792"/>
    <cellStyle name="Percent 4 5 3 2 4" xfId="16793"/>
    <cellStyle name="Percent 4 5 3 2 4 2" xfId="16794"/>
    <cellStyle name="Percent 4 5 3 2 5" xfId="16795"/>
    <cellStyle name="Percent 4 5 3 3" xfId="16796"/>
    <cellStyle name="Percent 4 5 3 3 2" xfId="16797"/>
    <cellStyle name="Percent 4 5 3 3 2 2" xfId="16798"/>
    <cellStyle name="Percent 4 5 3 3 2 2 2" xfId="16799"/>
    <cellStyle name="Percent 4 5 3 3 2 2 3" xfId="16800"/>
    <cellStyle name="Percent 4 5 3 3 2 3" xfId="16801"/>
    <cellStyle name="Percent 4 5 3 3 2 3 2" xfId="16802"/>
    <cellStyle name="Percent 4 5 3 3 2 4" xfId="16803"/>
    <cellStyle name="Percent 4 5 3 3 3" xfId="16804"/>
    <cellStyle name="Percent 4 5 3 3 3 2" xfId="16805"/>
    <cellStyle name="Percent 4 5 3 3 3 3" xfId="16806"/>
    <cellStyle name="Percent 4 5 3 3 4" xfId="16807"/>
    <cellStyle name="Percent 4 5 3 3 4 2" xfId="16808"/>
    <cellStyle name="Percent 4 5 3 3 5" xfId="16809"/>
    <cellStyle name="Percent 4 5 3 4" xfId="16810"/>
    <cellStyle name="Percent 4 5 3 4 2" xfId="16811"/>
    <cellStyle name="Percent 4 5 3 4 2 2" xfId="16812"/>
    <cellStyle name="Percent 4 5 3 4 2 3" xfId="16813"/>
    <cellStyle name="Percent 4 5 3 4 3" xfId="16814"/>
    <cellStyle name="Percent 4 5 3 4 3 2" xfId="16815"/>
    <cellStyle name="Percent 4 5 3 4 4" xfId="16816"/>
    <cellStyle name="Percent 4 5 3 5" xfId="16817"/>
    <cellStyle name="Percent 4 5 3 5 2" xfId="16818"/>
    <cellStyle name="Percent 4 5 3 5 2 2" xfId="16819"/>
    <cellStyle name="Percent 4 5 3 5 2 3" xfId="16820"/>
    <cellStyle name="Percent 4 5 3 5 3" xfId="16821"/>
    <cellStyle name="Percent 4 5 3 5 3 2" xfId="16822"/>
    <cellStyle name="Percent 4 5 3 5 4" xfId="16823"/>
    <cellStyle name="Percent 4 5 3 6" xfId="16824"/>
    <cellStyle name="Percent 4 5 3 6 2" xfId="16825"/>
    <cellStyle name="Percent 4 5 3 6 3" xfId="16826"/>
    <cellStyle name="Percent 4 5 3 7" xfId="16827"/>
    <cellStyle name="Percent 4 5 3 7 2" xfId="16828"/>
    <cellStyle name="Percent 4 5 3 8" xfId="16829"/>
    <cellStyle name="Percent 4 5 4" xfId="16830"/>
    <cellStyle name="Percent 4 5 4 2" xfId="16831"/>
    <cellStyle name="Percent 4 5 4 2 2" xfId="16832"/>
    <cellStyle name="Percent 4 5 4 2 2 2" xfId="16833"/>
    <cellStyle name="Percent 4 5 4 2 2 3" xfId="16834"/>
    <cellStyle name="Percent 4 5 4 2 3" xfId="16835"/>
    <cellStyle name="Percent 4 5 4 2 3 2" xfId="16836"/>
    <cellStyle name="Percent 4 5 4 2 4" xfId="16837"/>
    <cellStyle name="Percent 4 5 4 3" xfId="16838"/>
    <cellStyle name="Percent 4 5 4 3 2" xfId="16839"/>
    <cellStyle name="Percent 4 5 4 3 3" xfId="16840"/>
    <cellStyle name="Percent 4 5 4 4" xfId="16841"/>
    <cellStyle name="Percent 4 5 4 4 2" xfId="16842"/>
    <cellStyle name="Percent 4 5 4 5" xfId="16843"/>
    <cellStyle name="Percent 4 5 5" xfId="16844"/>
    <cellStyle name="Percent 4 5 5 2" xfId="16845"/>
    <cellStyle name="Percent 4 5 5 2 2" xfId="16846"/>
    <cellStyle name="Percent 4 5 5 2 2 2" xfId="16847"/>
    <cellStyle name="Percent 4 5 5 2 2 3" xfId="16848"/>
    <cellStyle name="Percent 4 5 5 2 3" xfId="16849"/>
    <cellStyle name="Percent 4 5 5 2 3 2" xfId="16850"/>
    <cellStyle name="Percent 4 5 5 2 4" xfId="16851"/>
    <cellStyle name="Percent 4 5 5 3" xfId="16852"/>
    <cellStyle name="Percent 4 5 5 3 2" xfId="16853"/>
    <cellStyle name="Percent 4 5 5 3 3" xfId="16854"/>
    <cellStyle name="Percent 4 5 5 4" xfId="16855"/>
    <cellStyle name="Percent 4 5 5 4 2" xfId="16856"/>
    <cellStyle name="Percent 4 5 5 5" xfId="16857"/>
    <cellStyle name="Percent 4 5 6" xfId="16858"/>
    <cellStyle name="Percent 4 5 6 2" xfId="16859"/>
    <cellStyle name="Percent 4 5 6 2 2" xfId="16860"/>
    <cellStyle name="Percent 4 5 6 2 3" xfId="16861"/>
    <cellStyle name="Percent 4 5 6 3" xfId="16862"/>
    <cellStyle name="Percent 4 5 6 3 2" xfId="16863"/>
    <cellStyle name="Percent 4 5 6 4" xfId="16864"/>
    <cellStyle name="Percent 4 5 7" xfId="16865"/>
    <cellStyle name="Percent 4 5 7 2" xfId="16866"/>
    <cellStyle name="Percent 4 5 7 2 2" xfId="16867"/>
    <cellStyle name="Percent 4 5 7 2 3" xfId="16868"/>
    <cellStyle name="Percent 4 5 7 3" xfId="16869"/>
    <cellStyle name="Percent 4 5 7 3 2" xfId="16870"/>
    <cellStyle name="Percent 4 5 7 4" xfId="16871"/>
    <cellStyle name="Percent 4 5 8" xfId="16872"/>
    <cellStyle name="Percent 4 5 8 2" xfId="16873"/>
    <cellStyle name="Percent 4 5 8 3" xfId="16874"/>
    <cellStyle name="Percent 4 5 9" xfId="16875"/>
    <cellStyle name="Percent 4 5 9 2" xfId="16876"/>
    <cellStyle name="Percent 4 6" xfId="16877"/>
    <cellStyle name="Percent 4 6 2" xfId="16878"/>
    <cellStyle name="Percent 4 6 2 2" xfId="16879"/>
    <cellStyle name="Percent 4 6 2 2 2" xfId="16880"/>
    <cellStyle name="Percent 4 6 2 2 2 2" xfId="16881"/>
    <cellStyle name="Percent 4 6 2 2 2 2 2" xfId="16882"/>
    <cellStyle name="Percent 4 6 2 2 2 2 3" xfId="16883"/>
    <cellStyle name="Percent 4 6 2 2 2 3" xfId="16884"/>
    <cellStyle name="Percent 4 6 2 2 2 3 2" xfId="16885"/>
    <cellStyle name="Percent 4 6 2 2 2 4" xfId="16886"/>
    <cellStyle name="Percent 4 6 2 2 3" xfId="16887"/>
    <cellStyle name="Percent 4 6 2 2 3 2" xfId="16888"/>
    <cellStyle name="Percent 4 6 2 2 3 3" xfId="16889"/>
    <cellStyle name="Percent 4 6 2 2 4" xfId="16890"/>
    <cellStyle name="Percent 4 6 2 2 4 2" xfId="16891"/>
    <cellStyle name="Percent 4 6 2 2 5" xfId="16892"/>
    <cellStyle name="Percent 4 6 2 3" xfId="16893"/>
    <cellStyle name="Percent 4 6 2 3 2" xfId="16894"/>
    <cellStyle name="Percent 4 6 2 3 2 2" xfId="16895"/>
    <cellStyle name="Percent 4 6 2 3 2 2 2" xfId="16896"/>
    <cellStyle name="Percent 4 6 2 3 2 2 3" xfId="16897"/>
    <cellStyle name="Percent 4 6 2 3 2 3" xfId="16898"/>
    <cellStyle name="Percent 4 6 2 3 2 3 2" xfId="16899"/>
    <cellStyle name="Percent 4 6 2 3 2 4" xfId="16900"/>
    <cellStyle name="Percent 4 6 2 3 3" xfId="16901"/>
    <cellStyle name="Percent 4 6 2 3 3 2" xfId="16902"/>
    <cellStyle name="Percent 4 6 2 3 3 3" xfId="16903"/>
    <cellStyle name="Percent 4 6 2 3 4" xfId="16904"/>
    <cellStyle name="Percent 4 6 2 3 4 2" xfId="16905"/>
    <cellStyle name="Percent 4 6 2 3 5" xfId="16906"/>
    <cellStyle name="Percent 4 6 2 4" xfId="16907"/>
    <cellStyle name="Percent 4 6 2 4 2" xfId="16908"/>
    <cellStyle name="Percent 4 6 2 4 2 2" xfId="16909"/>
    <cellStyle name="Percent 4 6 2 4 2 3" xfId="16910"/>
    <cellStyle name="Percent 4 6 2 4 3" xfId="16911"/>
    <cellStyle name="Percent 4 6 2 4 3 2" xfId="16912"/>
    <cellStyle name="Percent 4 6 2 4 4" xfId="16913"/>
    <cellStyle name="Percent 4 6 2 5" xfId="16914"/>
    <cellStyle name="Percent 4 6 2 5 2" xfId="16915"/>
    <cellStyle name="Percent 4 6 2 5 2 2" xfId="16916"/>
    <cellStyle name="Percent 4 6 2 5 2 3" xfId="16917"/>
    <cellStyle name="Percent 4 6 2 5 3" xfId="16918"/>
    <cellStyle name="Percent 4 6 2 5 3 2" xfId="16919"/>
    <cellStyle name="Percent 4 6 2 5 4" xfId="16920"/>
    <cellStyle name="Percent 4 6 2 6" xfId="16921"/>
    <cellStyle name="Percent 4 6 2 6 2" xfId="16922"/>
    <cellStyle name="Percent 4 6 2 6 3" xfId="16923"/>
    <cellStyle name="Percent 4 6 2 7" xfId="16924"/>
    <cellStyle name="Percent 4 6 2 7 2" xfId="16925"/>
    <cellStyle name="Percent 4 6 2 8" xfId="16926"/>
    <cellStyle name="Percent 4 6 3" xfId="16927"/>
    <cellStyle name="Percent 4 6 3 2" xfId="16928"/>
    <cellStyle name="Percent 4 6 3 2 2" xfId="16929"/>
    <cellStyle name="Percent 4 6 3 2 2 2" xfId="16930"/>
    <cellStyle name="Percent 4 6 3 2 2 3" xfId="16931"/>
    <cellStyle name="Percent 4 6 3 2 3" xfId="16932"/>
    <cellStyle name="Percent 4 6 3 2 3 2" xfId="16933"/>
    <cellStyle name="Percent 4 6 3 2 4" xfId="16934"/>
    <cellStyle name="Percent 4 6 3 3" xfId="16935"/>
    <cellStyle name="Percent 4 6 3 3 2" xfId="16936"/>
    <cellStyle name="Percent 4 6 3 3 3" xfId="16937"/>
    <cellStyle name="Percent 4 6 3 4" xfId="16938"/>
    <cellStyle name="Percent 4 6 3 4 2" xfId="16939"/>
    <cellStyle name="Percent 4 6 3 5" xfId="16940"/>
    <cellStyle name="Percent 4 6 4" xfId="16941"/>
    <cellStyle name="Percent 4 6 4 2" xfId="16942"/>
    <cellStyle name="Percent 4 6 4 2 2" xfId="16943"/>
    <cellStyle name="Percent 4 6 4 2 2 2" xfId="16944"/>
    <cellStyle name="Percent 4 6 4 2 2 3" xfId="16945"/>
    <cellStyle name="Percent 4 6 4 2 3" xfId="16946"/>
    <cellStyle name="Percent 4 6 4 2 3 2" xfId="16947"/>
    <cellStyle name="Percent 4 6 4 2 4" xfId="16948"/>
    <cellStyle name="Percent 4 6 4 3" xfId="16949"/>
    <cellStyle name="Percent 4 6 4 3 2" xfId="16950"/>
    <cellStyle name="Percent 4 6 4 3 3" xfId="16951"/>
    <cellStyle name="Percent 4 6 4 4" xfId="16952"/>
    <cellStyle name="Percent 4 6 4 4 2" xfId="16953"/>
    <cellStyle name="Percent 4 6 4 5" xfId="16954"/>
    <cellStyle name="Percent 4 6 5" xfId="16955"/>
    <cellStyle name="Percent 4 6 5 2" xfId="16956"/>
    <cellStyle name="Percent 4 6 5 2 2" xfId="16957"/>
    <cellStyle name="Percent 4 6 5 2 3" xfId="16958"/>
    <cellStyle name="Percent 4 6 5 3" xfId="16959"/>
    <cellStyle name="Percent 4 6 5 3 2" xfId="16960"/>
    <cellStyle name="Percent 4 6 5 4" xfId="16961"/>
    <cellStyle name="Percent 4 6 6" xfId="16962"/>
    <cellStyle name="Percent 4 6 6 2" xfId="16963"/>
    <cellStyle name="Percent 4 6 6 2 2" xfId="16964"/>
    <cellStyle name="Percent 4 6 6 2 3" xfId="16965"/>
    <cellStyle name="Percent 4 6 6 3" xfId="16966"/>
    <cellStyle name="Percent 4 6 6 3 2" xfId="16967"/>
    <cellStyle name="Percent 4 6 6 4" xfId="16968"/>
    <cellStyle name="Percent 4 6 7" xfId="16969"/>
    <cellStyle name="Percent 4 6 7 2" xfId="16970"/>
    <cellStyle name="Percent 4 6 7 3" xfId="16971"/>
    <cellStyle name="Percent 4 6 8" xfId="16972"/>
    <cellStyle name="Percent 4 6 8 2" xfId="16973"/>
    <cellStyle name="Percent 4 6 9" xfId="16974"/>
    <cellStyle name="Percent 4 7" xfId="16975"/>
    <cellStyle name="Percent 4 7 2" xfId="16976"/>
    <cellStyle name="Percent 4 7 2 2" xfId="16977"/>
    <cellStyle name="Percent 4 7 2 2 2" xfId="16978"/>
    <cellStyle name="Percent 4 7 2 2 2 2" xfId="16979"/>
    <cellStyle name="Percent 4 7 2 2 2 2 2" xfId="16980"/>
    <cellStyle name="Percent 4 7 2 2 2 2 3" xfId="16981"/>
    <cellStyle name="Percent 4 7 2 2 2 3" xfId="16982"/>
    <cellStyle name="Percent 4 7 2 2 2 3 2" xfId="16983"/>
    <cellStyle name="Percent 4 7 2 2 2 4" xfId="16984"/>
    <cellStyle name="Percent 4 7 2 2 3" xfId="16985"/>
    <cellStyle name="Percent 4 7 2 2 3 2" xfId="16986"/>
    <cellStyle name="Percent 4 7 2 2 3 3" xfId="16987"/>
    <cellStyle name="Percent 4 7 2 2 4" xfId="16988"/>
    <cellStyle name="Percent 4 7 2 2 4 2" xfId="16989"/>
    <cellStyle name="Percent 4 7 2 2 5" xfId="16990"/>
    <cellStyle name="Percent 4 7 2 3" xfId="16991"/>
    <cellStyle name="Percent 4 7 2 3 2" xfId="16992"/>
    <cellStyle name="Percent 4 7 2 3 2 2" xfId="16993"/>
    <cellStyle name="Percent 4 7 2 3 2 2 2" xfId="16994"/>
    <cellStyle name="Percent 4 7 2 3 2 2 3" xfId="16995"/>
    <cellStyle name="Percent 4 7 2 3 2 3" xfId="16996"/>
    <cellStyle name="Percent 4 7 2 3 2 3 2" xfId="16997"/>
    <cellStyle name="Percent 4 7 2 3 2 4" xfId="16998"/>
    <cellStyle name="Percent 4 7 2 3 3" xfId="16999"/>
    <cellStyle name="Percent 4 7 2 3 3 2" xfId="17000"/>
    <cellStyle name="Percent 4 7 2 3 3 3" xfId="17001"/>
    <cellStyle name="Percent 4 7 2 3 4" xfId="17002"/>
    <cellStyle name="Percent 4 7 2 3 4 2" xfId="17003"/>
    <cellStyle name="Percent 4 7 2 3 5" xfId="17004"/>
    <cellStyle name="Percent 4 7 2 4" xfId="17005"/>
    <cellStyle name="Percent 4 7 2 4 2" xfId="17006"/>
    <cellStyle name="Percent 4 7 2 4 2 2" xfId="17007"/>
    <cellStyle name="Percent 4 7 2 4 2 3" xfId="17008"/>
    <cellStyle name="Percent 4 7 2 4 3" xfId="17009"/>
    <cellStyle name="Percent 4 7 2 4 3 2" xfId="17010"/>
    <cellStyle name="Percent 4 7 2 4 4" xfId="17011"/>
    <cellStyle name="Percent 4 7 2 5" xfId="17012"/>
    <cellStyle name="Percent 4 7 2 5 2" xfId="17013"/>
    <cellStyle name="Percent 4 7 2 5 2 2" xfId="17014"/>
    <cellStyle name="Percent 4 7 2 5 2 3" xfId="17015"/>
    <cellStyle name="Percent 4 7 2 5 3" xfId="17016"/>
    <cellStyle name="Percent 4 7 2 5 3 2" xfId="17017"/>
    <cellStyle name="Percent 4 7 2 5 4" xfId="17018"/>
    <cellStyle name="Percent 4 7 2 6" xfId="17019"/>
    <cellStyle name="Percent 4 7 2 6 2" xfId="17020"/>
    <cellStyle name="Percent 4 7 2 6 3" xfId="17021"/>
    <cellStyle name="Percent 4 7 2 7" xfId="17022"/>
    <cellStyle name="Percent 4 7 2 7 2" xfId="17023"/>
    <cellStyle name="Percent 4 7 2 8" xfId="17024"/>
    <cellStyle name="Percent 4 7 3" xfId="17025"/>
    <cellStyle name="Percent 4 7 3 2" xfId="17026"/>
    <cellStyle name="Percent 4 7 3 2 2" xfId="17027"/>
    <cellStyle name="Percent 4 7 3 2 2 2" xfId="17028"/>
    <cellStyle name="Percent 4 7 3 2 2 3" xfId="17029"/>
    <cellStyle name="Percent 4 7 3 2 3" xfId="17030"/>
    <cellStyle name="Percent 4 7 3 2 3 2" xfId="17031"/>
    <cellStyle name="Percent 4 7 3 2 4" xfId="17032"/>
    <cellStyle name="Percent 4 7 3 3" xfId="17033"/>
    <cellStyle name="Percent 4 7 3 3 2" xfId="17034"/>
    <cellStyle name="Percent 4 7 3 3 3" xfId="17035"/>
    <cellStyle name="Percent 4 7 3 4" xfId="17036"/>
    <cellStyle name="Percent 4 7 3 4 2" xfId="17037"/>
    <cellStyle name="Percent 4 7 3 5" xfId="17038"/>
    <cellStyle name="Percent 4 7 4" xfId="17039"/>
    <cellStyle name="Percent 4 7 4 2" xfId="17040"/>
    <cellStyle name="Percent 4 7 4 2 2" xfId="17041"/>
    <cellStyle name="Percent 4 7 4 2 2 2" xfId="17042"/>
    <cellStyle name="Percent 4 7 4 2 2 3" xfId="17043"/>
    <cellStyle name="Percent 4 7 4 2 3" xfId="17044"/>
    <cellStyle name="Percent 4 7 4 2 3 2" xfId="17045"/>
    <cellStyle name="Percent 4 7 4 2 4" xfId="17046"/>
    <cellStyle name="Percent 4 7 4 3" xfId="17047"/>
    <cellStyle name="Percent 4 7 4 3 2" xfId="17048"/>
    <cellStyle name="Percent 4 7 4 3 3" xfId="17049"/>
    <cellStyle name="Percent 4 7 4 4" xfId="17050"/>
    <cellStyle name="Percent 4 7 4 4 2" xfId="17051"/>
    <cellStyle name="Percent 4 7 4 5" xfId="17052"/>
    <cellStyle name="Percent 4 7 5" xfId="17053"/>
    <cellStyle name="Percent 4 7 5 2" xfId="17054"/>
    <cellStyle name="Percent 4 7 5 2 2" xfId="17055"/>
    <cellStyle name="Percent 4 7 5 2 3" xfId="17056"/>
    <cellStyle name="Percent 4 7 5 3" xfId="17057"/>
    <cellStyle name="Percent 4 7 5 3 2" xfId="17058"/>
    <cellStyle name="Percent 4 7 5 4" xfId="17059"/>
    <cellStyle name="Percent 4 7 6" xfId="17060"/>
    <cellStyle name="Percent 4 7 6 2" xfId="17061"/>
    <cellStyle name="Percent 4 7 6 2 2" xfId="17062"/>
    <cellStyle name="Percent 4 7 6 2 3" xfId="17063"/>
    <cellStyle name="Percent 4 7 6 3" xfId="17064"/>
    <cellStyle name="Percent 4 7 6 3 2" xfId="17065"/>
    <cellStyle name="Percent 4 7 6 4" xfId="17066"/>
    <cellStyle name="Percent 4 7 7" xfId="17067"/>
    <cellStyle name="Percent 4 7 7 2" xfId="17068"/>
    <cellStyle name="Percent 4 7 7 3" xfId="17069"/>
    <cellStyle name="Percent 4 7 8" xfId="17070"/>
    <cellStyle name="Percent 4 7 8 2" xfId="17071"/>
    <cellStyle name="Percent 4 7 9" xfId="17072"/>
    <cellStyle name="Percent 4 8" xfId="17073"/>
    <cellStyle name="Percent 4 8 2" xfId="17074"/>
    <cellStyle name="Percent 4 8 2 2" xfId="17075"/>
    <cellStyle name="Percent 4 8 2 2 2" xfId="17076"/>
    <cellStyle name="Percent 4 8 2 2 2 2" xfId="17077"/>
    <cellStyle name="Percent 4 8 2 2 2 3" xfId="17078"/>
    <cellStyle name="Percent 4 8 2 2 3" xfId="17079"/>
    <cellStyle name="Percent 4 8 2 2 3 2" xfId="17080"/>
    <cellStyle name="Percent 4 8 2 2 4" xfId="17081"/>
    <cellStyle name="Percent 4 8 2 3" xfId="17082"/>
    <cellStyle name="Percent 4 8 2 3 2" xfId="17083"/>
    <cellStyle name="Percent 4 8 2 3 3" xfId="17084"/>
    <cellStyle name="Percent 4 8 2 4" xfId="17085"/>
    <cellStyle name="Percent 4 8 2 4 2" xfId="17086"/>
    <cellStyle name="Percent 4 8 2 5" xfId="17087"/>
    <cellStyle name="Percent 4 8 3" xfId="17088"/>
    <cellStyle name="Percent 4 8 3 2" xfId="17089"/>
    <cellStyle name="Percent 4 8 3 2 2" xfId="17090"/>
    <cellStyle name="Percent 4 8 3 2 2 2" xfId="17091"/>
    <cellStyle name="Percent 4 8 3 2 2 3" xfId="17092"/>
    <cellStyle name="Percent 4 8 3 2 3" xfId="17093"/>
    <cellStyle name="Percent 4 8 3 2 3 2" xfId="17094"/>
    <cellStyle name="Percent 4 8 3 2 4" xfId="17095"/>
    <cellStyle name="Percent 4 8 3 3" xfId="17096"/>
    <cellStyle name="Percent 4 8 3 3 2" xfId="17097"/>
    <cellStyle name="Percent 4 8 3 3 3" xfId="17098"/>
    <cellStyle name="Percent 4 8 3 4" xfId="17099"/>
    <cellStyle name="Percent 4 8 3 4 2" xfId="17100"/>
    <cellStyle name="Percent 4 8 3 5" xfId="17101"/>
    <cellStyle name="Percent 4 8 4" xfId="17102"/>
    <cellStyle name="Percent 4 8 4 2" xfId="17103"/>
    <cellStyle name="Percent 4 8 4 2 2" xfId="17104"/>
    <cellStyle name="Percent 4 8 4 2 3" xfId="17105"/>
    <cellStyle name="Percent 4 8 4 3" xfId="17106"/>
    <cellStyle name="Percent 4 8 4 3 2" xfId="17107"/>
    <cellStyle name="Percent 4 8 4 4" xfId="17108"/>
    <cellStyle name="Percent 4 8 5" xfId="17109"/>
    <cellStyle name="Percent 4 8 5 2" xfId="17110"/>
    <cellStyle name="Percent 4 8 5 2 2" xfId="17111"/>
    <cellStyle name="Percent 4 8 5 2 3" xfId="17112"/>
    <cellStyle name="Percent 4 8 5 3" xfId="17113"/>
    <cellStyle name="Percent 4 8 5 3 2" xfId="17114"/>
    <cellStyle name="Percent 4 8 5 4" xfId="17115"/>
    <cellStyle name="Percent 4 8 6" xfId="17116"/>
    <cellStyle name="Percent 4 8 6 2" xfId="17117"/>
    <cellStyle name="Percent 4 8 6 3" xfId="17118"/>
    <cellStyle name="Percent 4 8 7" xfId="17119"/>
    <cellStyle name="Percent 4 8 7 2" xfId="17120"/>
    <cellStyle name="Percent 4 8 8" xfId="17121"/>
    <cellStyle name="Percent 4 9" xfId="17122"/>
    <cellStyle name="Percent 4 9 2" xfId="17123"/>
    <cellStyle name="Percent 4 9 2 2" xfId="17124"/>
    <cellStyle name="Percent 4 9 2 2 2" xfId="17125"/>
    <cellStyle name="Percent 4 9 2 2 3" xfId="17126"/>
    <cellStyle name="Percent 4 9 2 3" xfId="17127"/>
    <cellStyle name="Percent 4 9 2 3 2" xfId="17128"/>
    <cellStyle name="Percent 4 9 2 4" xfId="17129"/>
    <cellStyle name="Percent 4 9 3" xfId="17130"/>
    <cellStyle name="Percent 4 9 3 2" xfId="17131"/>
    <cellStyle name="Percent 4 9 3 3" xfId="17132"/>
    <cellStyle name="Percent 4 9 4" xfId="17133"/>
    <cellStyle name="Percent 4 9 4 2" xfId="17134"/>
    <cellStyle name="Percent 4 9 5" xfId="17135"/>
    <cellStyle name="Title 2" xfId="17136"/>
    <cellStyle name="Total 2" xfId="17137"/>
    <cellStyle name="Warning Text 2" xfId="171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turgeon_regressions_0113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03.342897453702" createdVersion="5" refreshedVersion="5" minRefreshableVersion="3" recordCount="984">
  <cacheSource type="worksheet">
    <worksheetSource ref="C2:H986" sheet="SAS_input" r:id="rId2"/>
  </cacheSource>
  <cacheFields count="6">
    <cacheField name="NAA_ELT" numFmtId="0">
      <sharedItems containsSemiMixedTypes="0" containsString="0" containsNumber="1" minValue="3000" maxValue="309047.90625"/>
    </cacheField>
    <cacheField name="A4A_Stage1_ELT" numFmtId="0">
      <sharedItems containsSemiMixedTypes="0" containsString="0" containsNumber="1" minValue="3000" maxValue="307615.84375"/>
    </cacheField>
    <cacheField name="A4A_Stage2_ELT" numFmtId="0">
      <sharedItems containsSemiMixedTypes="0" containsString="0" containsNumber="1" minValue="3000" maxValue="307643.0625"/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WY" numFmtId="0">
      <sharedItems containsSemiMixedTypes="0" containsString="0" containsNumber="1" containsInteger="1" minValue="1922" maxValue="2003" count="82"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</sharedItems>
    </cacheField>
    <cacheField name="WYT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4">
  <r>
    <n v="13281.25"/>
    <n v="13281.25"/>
    <n v="13281.25"/>
    <x v="0"/>
    <x v="0"/>
    <n v="1"/>
  </r>
  <r>
    <n v="6250"/>
    <n v="6250"/>
    <n v="6250"/>
    <x v="1"/>
    <x v="0"/>
    <n v="1"/>
  </r>
  <r>
    <n v="9325.5869140625"/>
    <n v="10428.2099609375"/>
    <n v="10216.80859375"/>
    <x v="2"/>
    <x v="0"/>
    <n v="1"/>
  </r>
  <r>
    <n v="12944.7080078125"/>
    <n v="14448.7119140625"/>
    <n v="14253.5517578125"/>
    <x v="3"/>
    <x v="0"/>
    <n v="1"/>
  </r>
  <r>
    <n v="45108.421875"/>
    <n v="43722.6328125"/>
    <n v="41484.484375"/>
    <x v="4"/>
    <x v="0"/>
    <n v="1"/>
  </r>
  <r>
    <n v="31143.29296875"/>
    <n v="33442.58984375"/>
    <n v="31339.130859375"/>
    <x v="5"/>
    <x v="0"/>
    <n v="1"/>
  </r>
  <r>
    <n v="31607.19921875"/>
    <n v="31614.033203125"/>
    <n v="31608.05078125"/>
    <x v="6"/>
    <x v="0"/>
    <n v="1"/>
  </r>
  <r>
    <n v="57889.2421875"/>
    <n v="54095.62890625"/>
    <n v="51083.92578125"/>
    <x v="7"/>
    <x v="0"/>
    <n v="1"/>
  </r>
  <r>
    <n v="32549.291015625"/>
    <n v="33037.54296875"/>
    <n v="30040.681640625"/>
    <x v="8"/>
    <x v="0"/>
    <n v="1"/>
  </r>
  <r>
    <n v="8000"/>
    <n v="8000"/>
    <n v="8000"/>
    <x v="9"/>
    <x v="0"/>
    <n v="1"/>
  </r>
  <r>
    <n v="4000"/>
    <n v="4000"/>
    <n v="4000"/>
    <x v="10"/>
    <x v="0"/>
    <n v="1"/>
  </r>
  <r>
    <n v="19062.5"/>
    <n v="19062.5"/>
    <n v="19218.75"/>
    <x v="11"/>
    <x v="0"/>
    <n v="1"/>
  </r>
  <r>
    <n v="9843.75"/>
    <n v="9843.75"/>
    <n v="9843.75"/>
    <x v="0"/>
    <x v="1"/>
    <n v="3"/>
  </r>
  <r>
    <n v="14375"/>
    <n v="14375"/>
    <n v="14375"/>
    <x v="1"/>
    <x v="1"/>
    <n v="3"/>
  </r>
  <r>
    <n v="31384.98828125"/>
    <n v="28712.642578125"/>
    <n v="27908.28515625"/>
    <x v="2"/>
    <x v="1"/>
    <n v="3"/>
  </r>
  <r>
    <n v="28567.50390625"/>
    <n v="30773.232421875"/>
    <n v="29308.826171875"/>
    <x v="3"/>
    <x v="1"/>
    <n v="3"/>
  </r>
  <r>
    <n v="15205.357421875"/>
    <n v="14535.7138671875"/>
    <n v="15205.357421875"/>
    <x v="4"/>
    <x v="1"/>
    <n v="3"/>
  </r>
  <r>
    <n v="10429.5771484375"/>
    <n v="10709.7197265625"/>
    <n v="10672.0859375"/>
    <x v="5"/>
    <x v="1"/>
    <n v="3"/>
  </r>
  <r>
    <n v="28782.33203125"/>
    <n v="28832.048828125"/>
    <n v="28815.390625"/>
    <x v="6"/>
    <x v="1"/>
    <n v="3"/>
  </r>
  <r>
    <n v="16096.5595703125"/>
    <n v="16317.7421875"/>
    <n v="16313.4267578125"/>
    <x v="7"/>
    <x v="1"/>
    <n v="3"/>
  </r>
  <r>
    <n v="6833.33349609375"/>
    <n v="9327.0302734375"/>
    <n v="9796.2431640625"/>
    <x v="8"/>
    <x v="1"/>
    <n v="3"/>
  </r>
  <r>
    <n v="8452.7509765625"/>
    <n v="6500"/>
    <n v="6500"/>
    <x v="9"/>
    <x v="1"/>
    <n v="3"/>
  </r>
  <r>
    <n v="4000"/>
    <n v="4000"/>
    <n v="4000"/>
    <x v="10"/>
    <x v="1"/>
    <n v="3"/>
  </r>
  <r>
    <n v="4215.54150390625"/>
    <n v="3000"/>
    <n v="3000"/>
    <x v="11"/>
    <x v="1"/>
    <n v="3"/>
  </r>
  <r>
    <n v="4000"/>
    <n v="4000"/>
    <n v="4000"/>
    <x v="0"/>
    <x v="2"/>
    <n v="5"/>
  </r>
  <r>
    <n v="4500"/>
    <n v="4500"/>
    <n v="4500"/>
    <x v="1"/>
    <x v="2"/>
    <n v="5"/>
  </r>
  <r>
    <n v="4500"/>
    <n v="4500"/>
    <n v="4500"/>
    <x v="2"/>
    <x v="2"/>
    <n v="5"/>
  </r>
  <r>
    <n v="8189.44970703125"/>
    <n v="9154.833984375"/>
    <n v="9017.0390625"/>
    <x v="3"/>
    <x v="2"/>
    <n v="5"/>
  </r>
  <r>
    <n v="15902.9130859375"/>
    <n v="15717.4228515625"/>
    <n v="15469.333984375"/>
    <x v="4"/>
    <x v="2"/>
    <n v="5"/>
  </r>
  <r>
    <n v="9129.0322265625"/>
    <n v="9129.0322265625"/>
    <n v="9370.9677734375"/>
    <x v="5"/>
    <x v="2"/>
    <n v="5"/>
  </r>
  <r>
    <n v="6406.25"/>
    <n v="6558.36279296875"/>
    <n v="6520.658203125"/>
    <x v="6"/>
    <x v="2"/>
    <n v="5"/>
  </r>
  <r>
    <n v="4000"/>
    <n v="4000.31982421875"/>
    <n v="4000.327392578125"/>
    <x v="7"/>
    <x v="2"/>
    <n v="5"/>
  </r>
  <r>
    <n v="4000"/>
    <n v="4000.00634765625"/>
    <n v="4000.00634765625"/>
    <x v="8"/>
    <x v="2"/>
    <n v="5"/>
  </r>
  <r>
    <n v="4100.99072265625"/>
    <n v="4000"/>
    <n v="4000"/>
    <x v="9"/>
    <x v="2"/>
    <n v="5"/>
  </r>
  <r>
    <n v="3566.86962890625"/>
    <n v="3667.59033203125"/>
    <n v="3669.120849609375"/>
    <x v="10"/>
    <x v="2"/>
    <n v="5"/>
  </r>
  <r>
    <n v="3000"/>
    <n v="3000"/>
    <n v="3000"/>
    <x v="11"/>
    <x v="2"/>
    <n v="5"/>
  </r>
  <r>
    <n v="3000"/>
    <n v="3000"/>
    <n v="3000"/>
    <x v="0"/>
    <x v="3"/>
    <n v="4"/>
  </r>
  <r>
    <n v="3893.335205078125"/>
    <n v="3500"/>
    <n v="3500"/>
    <x v="1"/>
    <x v="3"/>
    <n v="4"/>
  </r>
  <r>
    <n v="9215.0166015625"/>
    <n v="9311.537109375"/>
    <n v="9248.658203125"/>
    <x v="2"/>
    <x v="3"/>
    <n v="4"/>
  </r>
  <r>
    <n v="8049.54150390625"/>
    <n v="7803.8779296875"/>
    <n v="7761.74853515625"/>
    <x v="3"/>
    <x v="3"/>
    <n v="4"/>
  </r>
  <r>
    <n v="76867.3984375"/>
    <n v="73696.2265625"/>
    <n v="71768.1875"/>
    <x v="4"/>
    <x v="3"/>
    <n v="4"/>
  </r>
  <r>
    <n v="14230.478515625"/>
    <n v="18503.55859375"/>
    <n v="18503.55859375"/>
    <x v="5"/>
    <x v="3"/>
    <n v="4"/>
  </r>
  <r>
    <n v="28429.80078125"/>
    <n v="28466.28515625"/>
    <n v="28460.140625"/>
    <x v="6"/>
    <x v="3"/>
    <n v="4"/>
  </r>
  <r>
    <n v="15608.994140625"/>
    <n v="15615.5673828125"/>
    <n v="16454.140625"/>
    <x v="7"/>
    <x v="3"/>
    <n v="4"/>
  </r>
  <r>
    <n v="7031.25"/>
    <n v="6718.75"/>
    <n v="6636.01416015625"/>
    <x v="8"/>
    <x v="3"/>
    <n v="4"/>
  </r>
  <r>
    <n v="5000"/>
    <n v="5000"/>
    <n v="5000"/>
    <x v="9"/>
    <x v="3"/>
    <n v="4"/>
  </r>
  <r>
    <n v="3912.056640625"/>
    <n v="3505.5205078125"/>
    <n v="3500"/>
    <x v="10"/>
    <x v="3"/>
    <n v="4"/>
  </r>
  <r>
    <n v="3000"/>
    <n v="3000"/>
    <n v="3000"/>
    <x v="11"/>
    <x v="3"/>
    <n v="4"/>
  </r>
  <r>
    <n v="4230.9072265625"/>
    <n v="4000"/>
    <n v="4000"/>
    <x v="0"/>
    <x v="4"/>
    <n v="4"/>
  </r>
  <r>
    <n v="4500"/>
    <n v="4500"/>
    <n v="4500"/>
    <x v="1"/>
    <x v="4"/>
    <n v="4"/>
  </r>
  <r>
    <n v="4500"/>
    <n v="4500"/>
    <n v="4500"/>
    <x v="2"/>
    <x v="4"/>
    <n v="4"/>
  </r>
  <r>
    <n v="14170.74609375"/>
    <n v="13735.70703125"/>
    <n v="13588.291015625"/>
    <x v="3"/>
    <x v="4"/>
    <n v="4"/>
  </r>
  <r>
    <n v="47995.05859375"/>
    <n v="43792.78125"/>
    <n v="42398.984375"/>
    <x v="4"/>
    <x v="4"/>
    <n v="4"/>
  </r>
  <r>
    <n v="11548.38671875"/>
    <n v="12032.2578125"/>
    <n v="12516.12890625"/>
    <x v="5"/>
    <x v="4"/>
    <n v="4"/>
  </r>
  <r>
    <n v="23092.55078125"/>
    <n v="22761.26171875"/>
    <n v="22341.1640625"/>
    <x v="6"/>
    <x v="4"/>
    <n v="4"/>
  </r>
  <r>
    <n v="11889.11328125"/>
    <n v="12020.1611328125"/>
    <n v="12282.2578125"/>
    <x v="7"/>
    <x v="4"/>
    <n v="4"/>
  </r>
  <r>
    <n v="5625"/>
    <n v="5674.51318359375"/>
    <n v="5316.47802734375"/>
    <x v="8"/>
    <x v="4"/>
    <n v="4"/>
  </r>
  <r>
    <n v="5000"/>
    <n v="5000"/>
    <n v="5000"/>
    <x v="9"/>
    <x v="4"/>
    <n v="4"/>
  </r>
  <r>
    <n v="3760.85546875"/>
    <n v="3530.714599609375"/>
    <n v="3556.464599609375"/>
    <x v="10"/>
    <x v="4"/>
    <n v="4"/>
  </r>
  <r>
    <n v="3000"/>
    <n v="3000"/>
    <n v="3000"/>
    <x v="11"/>
    <x v="4"/>
    <n v="4"/>
  </r>
  <r>
    <n v="4000"/>
    <n v="4000"/>
    <n v="4000"/>
    <x v="0"/>
    <x v="5"/>
    <n v="2"/>
  </r>
  <r>
    <n v="14279.0888671875"/>
    <n v="12271.8408203125"/>
    <n v="17850.3828125"/>
    <x v="1"/>
    <x v="5"/>
    <n v="2"/>
  </r>
  <r>
    <n v="14778.884765625"/>
    <n v="13291.451171875"/>
    <n v="13157.623046875"/>
    <x v="2"/>
    <x v="5"/>
    <n v="2"/>
  </r>
  <r>
    <n v="32517.921875"/>
    <n v="28072.568359375"/>
    <n v="26583.380859375"/>
    <x v="3"/>
    <x v="5"/>
    <n v="2"/>
  </r>
  <r>
    <n v="133443.53125"/>
    <n v="131804.515625"/>
    <n v="130063.515625"/>
    <x v="4"/>
    <x v="5"/>
    <n v="2"/>
  </r>
  <r>
    <n v="43368.68359375"/>
    <n v="43975.86328125"/>
    <n v="43975.86328125"/>
    <x v="5"/>
    <x v="5"/>
    <n v="2"/>
  </r>
  <r>
    <n v="48675.3671875"/>
    <n v="48810.54296875"/>
    <n v="48841.88671875"/>
    <x v="6"/>
    <x v="5"/>
    <n v="2"/>
  </r>
  <r>
    <n v="23318.5390625"/>
    <n v="23479.55078125"/>
    <n v="23436.392578125"/>
    <x v="7"/>
    <x v="5"/>
    <n v="2"/>
  </r>
  <r>
    <n v="8990.138671875"/>
    <n v="7107.9443359375"/>
    <n v="7242.56787109375"/>
    <x v="8"/>
    <x v="5"/>
    <n v="2"/>
  </r>
  <r>
    <n v="11384.1953125"/>
    <n v="8195.0166015625"/>
    <n v="8192.228515625"/>
    <x v="9"/>
    <x v="5"/>
    <n v="2"/>
  </r>
  <r>
    <n v="4000"/>
    <n v="4000"/>
    <n v="4000"/>
    <x v="10"/>
    <x v="5"/>
    <n v="2"/>
  </r>
  <r>
    <n v="10937.5"/>
    <n v="11562.5"/>
    <n v="11562.5"/>
    <x v="11"/>
    <x v="5"/>
    <n v="2"/>
  </r>
  <r>
    <n v="6875"/>
    <n v="6562.5"/>
    <n v="6562.5"/>
    <x v="0"/>
    <x v="6"/>
    <n v="2"/>
  </r>
  <r>
    <n v="9843.75"/>
    <n v="10000"/>
    <n v="10000"/>
    <x v="1"/>
    <x v="6"/>
    <n v="2"/>
  </r>
  <r>
    <n v="5686.515625"/>
    <n v="7568.31689453125"/>
    <n v="7455.892578125"/>
    <x v="2"/>
    <x v="6"/>
    <n v="2"/>
  </r>
  <r>
    <n v="20883.5390625"/>
    <n v="20232.501953125"/>
    <n v="19892.1171875"/>
    <x v="3"/>
    <x v="6"/>
    <n v="2"/>
  </r>
  <r>
    <n v="24817.3046875"/>
    <n v="21467.482421875"/>
    <n v="20028.259765625"/>
    <x v="4"/>
    <x v="6"/>
    <n v="2"/>
  </r>
  <r>
    <n v="76399.3671875"/>
    <n v="86427.46875"/>
    <n v="82408.3125"/>
    <x v="5"/>
    <x v="6"/>
    <n v="2"/>
  </r>
  <r>
    <n v="24271.630859375"/>
    <n v="24205.568359375"/>
    <n v="24185.57421875"/>
    <x v="6"/>
    <x v="6"/>
    <n v="2"/>
  </r>
  <r>
    <n v="10493.951171875"/>
    <n v="10544.3544921875"/>
    <n v="10554.435546875"/>
    <x v="7"/>
    <x v="6"/>
    <n v="2"/>
  </r>
  <r>
    <n v="7273.90185546875"/>
    <n v="6994.15869140625"/>
    <n v="6883.09912109375"/>
    <x v="8"/>
    <x v="6"/>
    <n v="2"/>
  </r>
  <r>
    <n v="12165.32421875"/>
    <n v="8716.443359375"/>
    <n v="8337.216796875"/>
    <x v="9"/>
    <x v="6"/>
    <n v="2"/>
  </r>
  <r>
    <n v="4000"/>
    <n v="4000"/>
    <n v="4000"/>
    <x v="10"/>
    <x v="6"/>
    <n v="2"/>
  </r>
  <r>
    <n v="10937.5"/>
    <n v="11562.5"/>
    <n v="11562.5"/>
    <x v="11"/>
    <x v="6"/>
    <n v="2"/>
  </r>
  <r>
    <n v="7031.25"/>
    <n v="6875"/>
    <n v="6875"/>
    <x v="0"/>
    <x v="7"/>
    <n v="5"/>
  </r>
  <r>
    <n v="9921.875"/>
    <n v="10000"/>
    <n v="10000"/>
    <x v="1"/>
    <x v="7"/>
    <n v="5"/>
  </r>
  <r>
    <n v="4500"/>
    <n v="4500"/>
    <n v="4500"/>
    <x v="2"/>
    <x v="7"/>
    <n v="5"/>
  </r>
  <r>
    <n v="8582.5439453125"/>
    <n v="10042.640625"/>
    <n v="9943.080078125"/>
    <x v="3"/>
    <x v="7"/>
    <n v="5"/>
  </r>
  <r>
    <n v="14480.3759765625"/>
    <n v="14861.185546875"/>
    <n v="14697.5810546875"/>
    <x v="4"/>
    <x v="7"/>
    <n v="5"/>
  </r>
  <r>
    <n v="10109.07421875"/>
    <n v="9961.5205078125"/>
    <n v="9840.525390625"/>
    <x v="5"/>
    <x v="7"/>
    <n v="5"/>
  </r>
  <r>
    <n v="7871.65771484375"/>
    <n v="7853.08154296875"/>
    <n v="7849.26611328125"/>
    <x v="6"/>
    <x v="7"/>
    <n v="5"/>
  </r>
  <r>
    <n v="7100"/>
    <n v="7100.0556640625"/>
    <n v="7100.22216796875"/>
    <x v="7"/>
    <x v="7"/>
    <n v="5"/>
  </r>
  <r>
    <n v="7243.33349609375"/>
    <n v="7243.33642578125"/>
    <n v="7243.55419921875"/>
    <x v="8"/>
    <x v="7"/>
    <n v="5"/>
  </r>
  <r>
    <n v="4000"/>
    <n v="4000"/>
    <n v="4000"/>
    <x v="9"/>
    <x v="7"/>
    <n v="5"/>
  </r>
  <r>
    <n v="4027.46240234375"/>
    <n v="3081.806396484375"/>
    <n v="3061.578857421875"/>
    <x v="10"/>
    <x v="7"/>
    <n v="5"/>
  </r>
  <r>
    <n v="3000"/>
    <n v="3000"/>
    <n v="3000"/>
    <x v="11"/>
    <x v="7"/>
    <n v="5"/>
  </r>
  <r>
    <n v="3000"/>
    <n v="3000"/>
    <n v="3000"/>
    <x v="0"/>
    <x v="8"/>
    <n v="4"/>
  </r>
  <r>
    <n v="3500"/>
    <n v="3500"/>
    <n v="3500"/>
    <x v="1"/>
    <x v="8"/>
    <n v="4"/>
  </r>
  <r>
    <n v="14240.1416015625"/>
    <n v="13524.388671875"/>
    <n v="13229.9052734375"/>
    <x v="2"/>
    <x v="8"/>
    <n v="4"/>
  </r>
  <r>
    <n v="18729.796875"/>
    <n v="17381.8828125"/>
    <n v="17284.560546875"/>
    <x v="3"/>
    <x v="8"/>
    <n v="4"/>
  </r>
  <r>
    <n v="17839.564453125"/>
    <n v="16259.8720703125"/>
    <n v="16142.0986328125"/>
    <x v="4"/>
    <x v="8"/>
    <n v="4"/>
  </r>
  <r>
    <n v="30223.994140625"/>
    <n v="28071.455078125"/>
    <n v="28071.455078125"/>
    <x v="5"/>
    <x v="8"/>
    <n v="4"/>
  </r>
  <r>
    <n v="11174.4990234375"/>
    <n v="11173.9580078125"/>
    <n v="11178.9853515625"/>
    <x v="6"/>
    <x v="8"/>
    <n v="4"/>
  </r>
  <r>
    <n v="7819.35498046875"/>
    <n v="7819.35498046875"/>
    <n v="7819.35498046875"/>
    <x v="7"/>
    <x v="8"/>
    <n v="4"/>
  </r>
  <r>
    <n v="7100"/>
    <n v="7100"/>
    <n v="7100"/>
    <x v="8"/>
    <x v="8"/>
    <n v="4"/>
  </r>
  <r>
    <n v="5000"/>
    <n v="5000"/>
    <n v="5000"/>
    <x v="9"/>
    <x v="8"/>
    <n v="4"/>
  </r>
  <r>
    <n v="3907.830322265625"/>
    <n v="3500"/>
    <n v="3500"/>
    <x v="10"/>
    <x v="8"/>
    <n v="4"/>
  </r>
  <r>
    <n v="3156.6416015625"/>
    <n v="3000"/>
    <n v="3000"/>
    <x v="11"/>
    <x v="8"/>
    <n v="4"/>
  </r>
  <r>
    <n v="4522.52490234375"/>
    <n v="4000"/>
    <n v="4000"/>
    <x v="0"/>
    <x v="9"/>
    <n v="5"/>
  </r>
  <r>
    <n v="4500"/>
    <n v="4500"/>
    <n v="4500"/>
    <x v="1"/>
    <x v="9"/>
    <n v="5"/>
  </r>
  <r>
    <n v="4500"/>
    <n v="4500"/>
    <n v="4500"/>
    <x v="2"/>
    <x v="9"/>
    <n v="5"/>
  </r>
  <r>
    <n v="10165.2109375"/>
    <n v="9867.2080078125"/>
    <n v="9677.8310546875"/>
    <x v="3"/>
    <x v="9"/>
    <n v="5"/>
  </r>
  <r>
    <n v="12059.841796875"/>
    <n v="11805.3564453125"/>
    <n v="11576.9462890625"/>
    <x v="4"/>
    <x v="9"/>
    <n v="5"/>
  </r>
  <r>
    <n v="6980.3515625"/>
    <n v="7332.7412109375"/>
    <n v="7334.4140625"/>
    <x v="5"/>
    <x v="9"/>
    <n v="5"/>
  </r>
  <r>
    <n v="7816.66650390625"/>
    <n v="7816.66650390625"/>
    <n v="7816.66650390625"/>
    <x v="6"/>
    <x v="9"/>
    <n v="5"/>
  </r>
  <r>
    <n v="4000"/>
    <n v="4000"/>
    <n v="4000"/>
    <x v="7"/>
    <x v="9"/>
    <n v="5"/>
  </r>
  <r>
    <n v="4000"/>
    <n v="4000"/>
    <n v="4000"/>
    <x v="8"/>
    <x v="9"/>
    <n v="5"/>
  </r>
  <r>
    <n v="4000"/>
    <n v="4000"/>
    <n v="4000"/>
    <x v="9"/>
    <x v="9"/>
    <n v="5"/>
  </r>
  <r>
    <n v="3917.33349609375"/>
    <n v="3390.349609375"/>
    <n v="3390.28857421875"/>
    <x v="10"/>
    <x v="9"/>
    <n v="5"/>
  </r>
  <r>
    <n v="3000"/>
    <n v="3000"/>
    <n v="3000"/>
    <x v="11"/>
    <x v="9"/>
    <n v="5"/>
  </r>
  <r>
    <n v="3000"/>
    <n v="3000"/>
    <n v="3000"/>
    <x v="0"/>
    <x v="10"/>
    <n v="5"/>
  </r>
  <r>
    <n v="3500"/>
    <n v="3500"/>
    <n v="3500"/>
    <x v="1"/>
    <x v="10"/>
    <n v="5"/>
  </r>
  <r>
    <n v="14062.4248046875"/>
    <n v="17690.89453125"/>
    <n v="17847.8203125"/>
    <x v="2"/>
    <x v="10"/>
    <n v="5"/>
  </r>
  <r>
    <n v="17396.755859375"/>
    <n v="15331.9736328125"/>
    <n v="15016.6181640625"/>
    <x v="3"/>
    <x v="10"/>
    <n v="5"/>
  </r>
  <r>
    <n v="14630.0771484375"/>
    <n v="15024.173828125"/>
    <n v="14763.7138671875"/>
    <x v="4"/>
    <x v="10"/>
    <n v="5"/>
  </r>
  <r>
    <n v="11250"/>
    <n v="14572.3408203125"/>
    <n v="14576.08984375"/>
    <x v="5"/>
    <x v="10"/>
    <n v="5"/>
  </r>
  <r>
    <n v="12334.478515625"/>
    <n v="12575.44921875"/>
    <n v="12575.46484375"/>
    <x v="6"/>
    <x v="10"/>
    <n v="5"/>
  </r>
  <r>
    <n v="12848.375"/>
    <n v="13074.142578125"/>
    <n v="13074.6396484375"/>
    <x v="7"/>
    <x v="10"/>
    <n v="5"/>
  </r>
  <r>
    <n v="9934.91015625"/>
    <n v="9920"/>
    <n v="9920"/>
    <x v="8"/>
    <x v="10"/>
    <n v="5"/>
  </r>
  <r>
    <n v="4000"/>
    <n v="4000"/>
    <n v="4000"/>
    <x v="9"/>
    <x v="10"/>
    <n v="5"/>
  </r>
  <r>
    <n v="3248.168212890625"/>
    <n v="3000"/>
    <n v="3000"/>
    <x v="10"/>
    <x v="10"/>
    <n v="5"/>
  </r>
  <r>
    <n v="3000"/>
    <n v="3000"/>
    <n v="3000"/>
    <x v="11"/>
    <x v="10"/>
    <n v="5"/>
  </r>
  <r>
    <n v="3207.306640625"/>
    <n v="3000"/>
    <n v="3000"/>
    <x v="0"/>
    <x v="11"/>
    <n v="5"/>
  </r>
  <r>
    <n v="3500"/>
    <n v="3500"/>
    <n v="3500"/>
    <x v="1"/>
    <x v="11"/>
    <n v="5"/>
  </r>
  <r>
    <n v="6077.08203125"/>
    <n v="6089.24267578125"/>
    <n v="6046.45703125"/>
    <x v="2"/>
    <x v="11"/>
    <n v="5"/>
  </r>
  <r>
    <n v="11964.1650390625"/>
    <n v="11541.4931640625"/>
    <n v="11465.265625"/>
    <x v="3"/>
    <x v="11"/>
    <n v="5"/>
  </r>
  <r>
    <n v="10241.421875"/>
    <n v="10949.16796875"/>
    <n v="10795.78515625"/>
    <x v="4"/>
    <x v="11"/>
    <n v="5"/>
  </r>
  <r>
    <n v="13593.9384765625"/>
    <n v="13218.77734375"/>
    <n v="13218.77734375"/>
    <x v="5"/>
    <x v="11"/>
    <n v="5"/>
  </r>
  <r>
    <n v="9673.3330078125"/>
    <n v="9673.3330078125"/>
    <n v="9673.3330078125"/>
    <x v="6"/>
    <x v="11"/>
    <n v="5"/>
  </r>
  <r>
    <n v="7238.70947265625"/>
    <n v="7238.72265625"/>
    <n v="7238.744140625"/>
    <x v="7"/>
    <x v="11"/>
    <n v="5"/>
  </r>
  <r>
    <n v="7243.33349609375"/>
    <n v="7243.33349609375"/>
    <n v="7243.33349609375"/>
    <x v="8"/>
    <x v="11"/>
    <n v="5"/>
  </r>
  <r>
    <n v="4000"/>
    <n v="4000"/>
    <n v="4000"/>
    <x v="9"/>
    <x v="11"/>
    <n v="5"/>
  </r>
  <r>
    <n v="3000"/>
    <n v="3000"/>
    <n v="3000"/>
    <x v="10"/>
    <x v="11"/>
    <n v="5"/>
  </r>
  <r>
    <n v="3000"/>
    <n v="3000"/>
    <n v="3000"/>
    <x v="11"/>
    <x v="11"/>
    <n v="5"/>
  </r>
  <r>
    <n v="3000"/>
    <n v="3000"/>
    <n v="3000"/>
    <x v="0"/>
    <x v="12"/>
    <n v="5"/>
  </r>
  <r>
    <n v="3500"/>
    <n v="3500"/>
    <n v="3500"/>
    <x v="1"/>
    <x v="12"/>
    <n v="5"/>
  </r>
  <r>
    <n v="10187.8671875"/>
    <n v="9763.5556640625"/>
    <n v="9683.3603515625"/>
    <x v="2"/>
    <x v="12"/>
    <n v="5"/>
  </r>
  <r>
    <n v="14676.31640625"/>
    <n v="14527.0966796875"/>
    <n v="14276.3818359375"/>
    <x v="3"/>
    <x v="12"/>
    <n v="5"/>
  </r>
  <r>
    <n v="14680.03515625"/>
    <n v="14263.1982421875"/>
    <n v="14144.2216796875"/>
    <x v="4"/>
    <x v="12"/>
    <n v="5"/>
  </r>
  <r>
    <n v="10937.5"/>
    <n v="11250"/>
    <n v="11400"/>
    <x v="5"/>
    <x v="12"/>
    <n v="5"/>
  </r>
  <r>
    <n v="9673.3330078125"/>
    <n v="9673.3330078125"/>
    <n v="9673.3330078125"/>
    <x v="6"/>
    <x v="12"/>
    <n v="5"/>
  </r>
  <r>
    <n v="7100"/>
    <n v="7100"/>
    <n v="7100"/>
    <x v="7"/>
    <x v="12"/>
    <n v="5"/>
  </r>
  <r>
    <n v="7100"/>
    <n v="7100"/>
    <n v="7100"/>
    <x v="8"/>
    <x v="12"/>
    <n v="5"/>
  </r>
  <r>
    <n v="4000"/>
    <n v="4000"/>
    <n v="4000"/>
    <x v="9"/>
    <x v="12"/>
    <n v="5"/>
  </r>
  <r>
    <n v="3605.863037109375"/>
    <n v="3575.875244140625"/>
    <n v="3570.465576171875"/>
    <x v="10"/>
    <x v="12"/>
    <n v="5"/>
  </r>
  <r>
    <n v="3000"/>
    <n v="3000"/>
    <n v="3000"/>
    <x v="11"/>
    <x v="12"/>
    <n v="5"/>
  </r>
  <r>
    <n v="3000"/>
    <n v="3000"/>
    <n v="3000"/>
    <x v="0"/>
    <x v="13"/>
    <n v="4"/>
  </r>
  <r>
    <n v="5804.22998046875"/>
    <n v="3500"/>
    <n v="3500"/>
    <x v="1"/>
    <x v="13"/>
    <n v="4"/>
  </r>
  <r>
    <n v="4168.68798828125"/>
    <n v="7466.63134765625"/>
    <n v="7429.50146484375"/>
    <x v="2"/>
    <x v="13"/>
    <n v="4"/>
  </r>
  <r>
    <n v="29213.4921875"/>
    <n v="26618.966796875"/>
    <n v="26474.306640625"/>
    <x v="3"/>
    <x v="13"/>
    <n v="4"/>
  </r>
  <r>
    <n v="10475.9482421875"/>
    <n v="10586.626953125"/>
    <n v="10403.5498046875"/>
    <x v="4"/>
    <x v="13"/>
    <n v="4"/>
  </r>
  <r>
    <n v="27463.7734375"/>
    <n v="23847.23046875"/>
    <n v="22934.734375"/>
    <x v="5"/>
    <x v="13"/>
    <n v="4"/>
  </r>
  <r>
    <n v="49448.80078125"/>
    <n v="48767.3828125"/>
    <n v="46436.17578125"/>
    <x v="6"/>
    <x v="13"/>
    <n v="4"/>
  </r>
  <r>
    <n v="16846.16015625"/>
    <n v="16854.9765625"/>
    <n v="16852.517578125"/>
    <x v="7"/>
    <x v="13"/>
    <n v="4"/>
  </r>
  <r>
    <n v="9306.4580078125"/>
    <n v="9436.6669921875"/>
    <n v="9436.6669921875"/>
    <x v="8"/>
    <x v="13"/>
    <n v="4"/>
  </r>
  <r>
    <n v="5000"/>
    <n v="5000"/>
    <n v="5000"/>
    <x v="9"/>
    <x v="13"/>
    <n v="4"/>
  </r>
  <r>
    <n v="4601.02490234375"/>
    <n v="3500"/>
    <n v="3500"/>
    <x v="10"/>
    <x v="13"/>
    <n v="4"/>
  </r>
  <r>
    <n v="3476.10400390625"/>
    <n v="3000"/>
    <n v="3000"/>
    <x v="11"/>
    <x v="13"/>
    <n v="4"/>
  </r>
  <r>
    <n v="4000"/>
    <n v="4000"/>
    <n v="4000"/>
    <x v="0"/>
    <x v="14"/>
    <n v="3"/>
  </r>
  <r>
    <n v="4500"/>
    <n v="4500"/>
    <n v="4500"/>
    <x v="1"/>
    <x v="14"/>
    <n v="3"/>
  </r>
  <r>
    <n v="4500"/>
    <n v="4500"/>
    <n v="4500"/>
    <x v="2"/>
    <x v="14"/>
    <n v="3"/>
  </r>
  <r>
    <n v="41295.39453125"/>
    <n v="35129.06640625"/>
    <n v="33345.9609375"/>
    <x v="3"/>
    <x v="14"/>
    <n v="3"/>
  </r>
  <r>
    <n v="91362.765625"/>
    <n v="91045.328125"/>
    <n v="91029.921875"/>
    <x v="4"/>
    <x v="14"/>
    <n v="3"/>
  </r>
  <r>
    <n v="28752.830078125"/>
    <n v="31276.37109375"/>
    <n v="31276.37109375"/>
    <x v="5"/>
    <x v="14"/>
    <n v="3"/>
  </r>
  <r>
    <n v="26224.552734375"/>
    <n v="26260.150390625"/>
    <n v="26264.884765625"/>
    <x v="6"/>
    <x v="14"/>
    <n v="3"/>
  </r>
  <r>
    <n v="15241.0419921875"/>
    <n v="15583.41796875"/>
    <n v="15584.232421875"/>
    <x v="7"/>
    <x v="14"/>
    <n v="3"/>
  </r>
  <r>
    <n v="7166.66650390625"/>
    <n v="7159.42138671875"/>
    <n v="7335.77978515625"/>
    <x v="8"/>
    <x v="14"/>
    <n v="3"/>
  </r>
  <r>
    <n v="8035.49609375"/>
    <n v="6500"/>
    <n v="6500"/>
    <x v="9"/>
    <x v="14"/>
    <n v="3"/>
  </r>
  <r>
    <n v="4000"/>
    <n v="4000"/>
    <n v="4000"/>
    <x v="10"/>
    <x v="14"/>
    <n v="3"/>
  </r>
  <r>
    <n v="3755.149169921875"/>
    <n v="3000"/>
    <n v="3000"/>
    <x v="11"/>
    <x v="14"/>
    <n v="3"/>
  </r>
  <r>
    <n v="4000"/>
    <n v="4000"/>
    <n v="4000"/>
    <x v="0"/>
    <x v="15"/>
    <n v="4"/>
  </r>
  <r>
    <n v="4500"/>
    <n v="4500"/>
    <n v="4500"/>
    <x v="1"/>
    <x v="15"/>
    <n v="4"/>
  </r>
  <r>
    <n v="4500"/>
    <n v="4504.1083984375"/>
    <n v="4505.041015625"/>
    <x v="2"/>
    <x v="15"/>
    <n v="4"/>
  </r>
  <r>
    <n v="13705.921875"/>
    <n v="13575.8212890625"/>
    <n v="13485.703125"/>
    <x v="3"/>
    <x v="15"/>
    <n v="4"/>
  </r>
  <r>
    <n v="50565.9609375"/>
    <n v="48512.92578125"/>
    <n v="50004.87890625"/>
    <x v="4"/>
    <x v="15"/>
    <n v="4"/>
  </r>
  <r>
    <n v="49238.2265625"/>
    <n v="47296.28125"/>
    <n v="47299.36328125"/>
    <x v="5"/>
    <x v="15"/>
    <n v="4"/>
  </r>
  <r>
    <n v="27562.736328125"/>
    <n v="27557.33984375"/>
    <n v="27561.5078125"/>
    <x v="6"/>
    <x v="15"/>
    <n v="4"/>
  </r>
  <r>
    <n v="20657.060546875"/>
    <n v="20660.314453125"/>
    <n v="20660.94921875"/>
    <x v="7"/>
    <x v="15"/>
    <n v="4"/>
  </r>
  <r>
    <n v="9445.8330078125"/>
    <n v="9445.8330078125"/>
    <n v="9445.8330078125"/>
    <x v="8"/>
    <x v="15"/>
    <n v="4"/>
  </r>
  <r>
    <n v="5000"/>
    <n v="5000"/>
    <n v="5000"/>
    <x v="9"/>
    <x v="15"/>
    <n v="4"/>
  </r>
  <r>
    <n v="3500"/>
    <n v="3500"/>
    <n v="3500"/>
    <x v="10"/>
    <x v="15"/>
    <n v="4"/>
  </r>
  <r>
    <n v="3000"/>
    <n v="3000"/>
    <n v="3000"/>
    <x v="11"/>
    <x v="15"/>
    <n v="4"/>
  </r>
  <r>
    <n v="4000"/>
    <n v="4000"/>
    <n v="4000"/>
    <x v="0"/>
    <x v="16"/>
    <n v="1"/>
  </r>
  <r>
    <n v="16055.98828125"/>
    <n v="15479.1943359375"/>
    <n v="15184.0380859375"/>
    <x v="1"/>
    <x v="16"/>
    <n v="1"/>
  </r>
  <r>
    <n v="67187.59375"/>
    <n v="64730.4609375"/>
    <n v="64739.9765625"/>
    <x v="2"/>
    <x v="16"/>
    <n v="1"/>
  </r>
  <r>
    <n v="28923.630859375"/>
    <n v="26582.619140625"/>
    <n v="26585.81640625"/>
    <x v="3"/>
    <x v="16"/>
    <n v="1"/>
  </r>
  <r>
    <n v="165151.828125"/>
    <n v="171183.796875"/>
    <n v="170443.515625"/>
    <x v="4"/>
    <x v="16"/>
    <n v="1"/>
  </r>
  <r>
    <n v="178440.515625"/>
    <n v="178429.171875"/>
    <n v="178435.6875"/>
    <x v="5"/>
    <x v="16"/>
    <n v="1"/>
  </r>
  <r>
    <n v="80847.9921875"/>
    <n v="76221.2421875"/>
    <n v="76223.2265625"/>
    <x v="6"/>
    <x v="16"/>
    <n v="1"/>
  </r>
  <r>
    <n v="71289.40625"/>
    <n v="69360.5625"/>
    <n v="69359.875"/>
    <x v="7"/>
    <x v="16"/>
    <n v="1"/>
  </r>
  <r>
    <n v="31574.142578125"/>
    <n v="32072.08203125"/>
    <n v="29440.279296875"/>
    <x v="8"/>
    <x v="16"/>
    <n v="1"/>
  </r>
  <r>
    <n v="8000"/>
    <n v="8000"/>
    <n v="8000"/>
    <x v="9"/>
    <x v="16"/>
    <n v="1"/>
  </r>
  <r>
    <n v="4000"/>
    <n v="4000"/>
    <n v="4000"/>
    <x v="10"/>
    <x v="16"/>
    <n v="1"/>
  </r>
  <r>
    <n v="19375"/>
    <n v="19218.75"/>
    <n v="19375"/>
    <x v="11"/>
    <x v="16"/>
    <n v="1"/>
  </r>
  <r>
    <n v="9687.5"/>
    <n v="9843.75"/>
    <n v="9687.5"/>
    <x v="0"/>
    <x v="17"/>
    <n v="3"/>
  </r>
  <r>
    <n v="13881.2880859375"/>
    <n v="13881.2880859375"/>
    <n v="13881.2880859375"/>
    <x v="1"/>
    <x v="17"/>
    <n v="3"/>
  </r>
  <r>
    <n v="5062.65576171875"/>
    <n v="4500.89453125"/>
    <n v="4501.248046875"/>
    <x v="2"/>
    <x v="17"/>
    <n v="3"/>
  </r>
  <r>
    <n v="6919.15625"/>
    <n v="12623.4365234375"/>
    <n v="12571.0712890625"/>
    <x v="3"/>
    <x v="17"/>
    <n v="3"/>
  </r>
  <r>
    <n v="9661.787109375"/>
    <n v="10848.6201171875"/>
    <n v="10722.90625"/>
    <x v="4"/>
    <x v="17"/>
    <n v="3"/>
  </r>
  <r>
    <n v="10528.4072265625"/>
    <n v="12008.5107421875"/>
    <n v="12008.5107421875"/>
    <x v="5"/>
    <x v="17"/>
    <n v="3"/>
  </r>
  <r>
    <n v="9673.3330078125"/>
    <n v="9673.3330078125"/>
    <n v="9673.3330078125"/>
    <x v="6"/>
    <x v="17"/>
    <n v="3"/>
  </r>
  <r>
    <n v="10118.7265625"/>
    <n v="10397.4501953125"/>
    <n v="10396.6630859375"/>
    <x v="7"/>
    <x v="17"/>
    <n v="3"/>
  </r>
  <r>
    <n v="6586.408203125"/>
    <n v="6710.79541015625"/>
    <n v="6469.91162109375"/>
    <x v="8"/>
    <x v="17"/>
    <n v="3"/>
  </r>
  <r>
    <n v="7270.3515625"/>
    <n v="6500"/>
    <n v="6500"/>
    <x v="9"/>
    <x v="17"/>
    <n v="3"/>
  </r>
  <r>
    <n v="4000"/>
    <n v="4000"/>
    <n v="4000"/>
    <x v="10"/>
    <x v="17"/>
    <n v="3"/>
  </r>
  <r>
    <n v="3052.47607421875"/>
    <n v="3000"/>
    <n v="3000"/>
    <x v="11"/>
    <x v="17"/>
    <n v="3"/>
  </r>
  <r>
    <n v="4000"/>
    <n v="4000"/>
    <n v="4000"/>
    <x v="0"/>
    <x v="18"/>
    <n v="2"/>
  </r>
  <r>
    <n v="4500"/>
    <n v="4500"/>
    <n v="4500"/>
    <x v="1"/>
    <x v="18"/>
    <n v="2"/>
  </r>
  <r>
    <n v="4500"/>
    <n v="4500"/>
    <n v="4500"/>
    <x v="2"/>
    <x v="18"/>
    <n v="2"/>
  </r>
  <r>
    <n v="34695.0390625"/>
    <n v="32100.3125"/>
    <n v="31907.525390625"/>
    <x v="3"/>
    <x v="18"/>
    <n v="2"/>
  </r>
  <r>
    <n v="69925.7265625"/>
    <n v="67531.5625"/>
    <n v="65035.27734375"/>
    <x v="4"/>
    <x v="18"/>
    <n v="2"/>
  </r>
  <r>
    <n v="116413.6875"/>
    <n v="117136.75"/>
    <n v="114113.6875"/>
    <x v="5"/>
    <x v="18"/>
    <n v="2"/>
  </r>
  <r>
    <n v="72125.625"/>
    <n v="68053.71875"/>
    <n v="65010.7109375"/>
    <x v="6"/>
    <x v="18"/>
    <n v="2"/>
  </r>
  <r>
    <n v="15690.0419921875"/>
    <n v="16454.818359375"/>
    <n v="16446.029296875"/>
    <x v="7"/>
    <x v="18"/>
    <n v="2"/>
  </r>
  <r>
    <n v="6810.41650390625"/>
    <n v="6697.61474609375"/>
    <n v="6709.85693359375"/>
    <x v="8"/>
    <x v="18"/>
    <n v="2"/>
  </r>
  <r>
    <n v="13128.50390625"/>
    <n v="8095.20361328125"/>
    <n v="8197.0126953125"/>
    <x v="9"/>
    <x v="18"/>
    <n v="2"/>
  </r>
  <r>
    <n v="4000"/>
    <n v="4000"/>
    <n v="4000"/>
    <x v="10"/>
    <x v="18"/>
    <n v="2"/>
  </r>
  <r>
    <n v="10937.5"/>
    <n v="11875"/>
    <n v="11875"/>
    <x v="11"/>
    <x v="18"/>
    <n v="2"/>
  </r>
  <r>
    <n v="7187.5"/>
    <n v="6718.75"/>
    <n v="6718.75"/>
    <x v="0"/>
    <x v="19"/>
    <n v="1"/>
  </r>
  <r>
    <n v="9687.5"/>
    <n v="10000"/>
    <n v="10000"/>
    <x v="1"/>
    <x v="19"/>
    <n v="1"/>
  </r>
  <r>
    <n v="45324.92578125"/>
    <n v="43985.26171875"/>
    <n v="40599.54296875"/>
    <x v="2"/>
    <x v="19"/>
    <n v="1"/>
  </r>
  <r>
    <n v="102674.0859375"/>
    <n v="99816.3515625"/>
    <n v="97250.6875"/>
    <x v="3"/>
    <x v="19"/>
    <n v="1"/>
  </r>
  <r>
    <n v="128354.921875"/>
    <n v="131863.359375"/>
    <n v="131876.5"/>
    <x v="4"/>
    <x v="19"/>
    <n v="1"/>
  </r>
  <r>
    <n v="92375.8359375"/>
    <n v="93938.7109375"/>
    <n v="95588.828125"/>
    <x v="5"/>
    <x v="19"/>
    <n v="1"/>
  </r>
  <r>
    <n v="76310.421875"/>
    <n v="73260.6484375"/>
    <n v="70215.4375"/>
    <x v="6"/>
    <x v="19"/>
    <n v="1"/>
  </r>
  <r>
    <n v="45737.23828125"/>
    <n v="45733.03125"/>
    <n v="45777.8125"/>
    <x v="7"/>
    <x v="19"/>
    <n v="1"/>
  </r>
  <r>
    <n v="9648.3828125"/>
    <n v="13259.0673828125"/>
    <n v="13263.0693359375"/>
    <x v="8"/>
    <x v="19"/>
    <n v="1"/>
  </r>
  <r>
    <n v="8000"/>
    <n v="8000"/>
    <n v="8000"/>
    <x v="9"/>
    <x v="19"/>
    <n v="1"/>
  </r>
  <r>
    <n v="4108.9140625"/>
    <n v="4000"/>
    <n v="4000"/>
    <x v="10"/>
    <x v="19"/>
    <n v="1"/>
  </r>
  <r>
    <n v="20156.25"/>
    <n v="20156.25"/>
    <n v="20156.25"/>
    <x v="11"/>
    <x v="19"/>
    <n v="1"/>
  </r>
  <r>
    <n v="9375"/>
    <n v="9375"/>
    <n v="9375"/>
    <x v="0"/>
    <x v="20"/>
    <n v="1"/>
  </r>
  <r>
    <n v="13988.666015625"/>
    <n v="13988.666015625"/>
    <n v="13988.666015625"/>
    <x v="1"/>
    <x v="20"/>
    <n v="1"/>
  </r>
  <r>
    <n v="48280.921875"/>
    <n v="45752.71875"/>
    <n v="45148.95703125"/>
    <x v="2"/>
    <x v="20"/>
    <n v="1"/>
  </r>
  <r>
    <n v="83382.6015625"/>
    <n v="79933.1328125"/>
    <n v="76983.6015625"/>
    <x v="3"/>
    <x v="20"/>
    <n v="1"/>
  </r>
  <r>
    <n v="153952.078125"/>
    <n v="155307.859375"/>
    <n v="152305.21875"/>
    <x v="4"/>
    <x v="20"/>
    <n v="1"/>
  </r>
  <r>
    <n v="26584.5625"/>
    <n v="28627.697265625"/>
    <n v="26591.849609375"/>
    <x v="5"/>
    <x v="20"/>
    <n v="1"/>
  </r>
  <r>
    <n v="54369.00390625"/>
    <n v="54381.8203125"/>
    <n v="54375.109375"/>
    <x v="6"/>
    <x v="20"/>
    <n v="1"/>
  </r>
  <r>
    <n v="37225.80859375"/>
    <n v="37312.79296875"/>
    <n v="37210.7734375"/>
    <x v="7"/>
    <x v="20"/>
    <n v="1"/>
  </r>
  <r>
    <n v="17358.890625"/>
    <n v="17886.470703125"/>
    <n v="16044.2197265625"/>
    <x v="8"/>
    <x v="20"/>
    <n v="1"/>
  </r>
  <r>
    <n v="8000"/>
    <n v="8000"/>
    <n v="8000"/>
    <x v="9"/>
    <x v="20"/>
    <n v="1"/>
  </r>
  <r>
    <n v="4000"/>
    <n v="4000"/>
    <n v="4000"/>
    <x v="10"/>
    <x v="20"/>
    <n v="1"/>
  </r>
  <r>
    <n v="19687.5"/>
    <n v="19687.5"/>
    <n v="19687.5"/>
    <x v="11"/>
    <x v="20"/>
    <n v="1"/>
  </r>
  <r>
    <n v="9375"/>
    <n v="9375"/>
    <n v="9218.75"/>
    <x v="0"/>
    <x v="21"/>
    <n v="1"/>
  </r>
  <r>
    <n v="14687.5"/>
    <n v="14687.5"/>
    <n v="14687.5"/>
    <x v="1"/>
    <x v="21"/>
    <n v="1"/>
  </r>
  <r>
    <n v="14413.5400390625"/>
    <n v="14576.3876953125"/>
    <n v="14280.13671875"/>
    <x v="2"/>
    <x v="21"/>
    <n v="1"/>
  </r>
  <r>
    <n v="67169.21875"/>
    <n v="73679.4140625"/>
    <n v="73081.6640625"/>
    <x v="3"/>
    <x v="21"/>
    <n v="1"/>
  </r>
  <r>
    <n v="58614.55859375"/>
    <n v="60005.98828125"/>
    <n v="57008.44921875"/>
    <x v="4"/>
    <x v="21"/>
    <n v="1"/>
  </r>
  <r>
    <n v="84534.46875"/>
    <n v="81837.890625"/>
    <n v="83052.28125"/>
    <x v="5"/>
    <x v="21"/>
    <n v="1"/>
  </r>
  <r>
    <n v="31594.431640625"/>
    <n v="31643.458984375"/>
    <n v="31641.97265625"/>
    <x v="6"/>
    <x v="21"/>
    <n v="1"/>
  </r>
  <r>
    <n v="17016.541015625"/>
    <n v="17255.892578125"/>
    <n v="17248.861328125"/>
    <x v="7"/>
    <x v="21"/>
    <n v="1"/>
  </r>
  <r>
    <n v="5562.5"/>
    <n v="8422.2890625"/>
    <n v="8413.1591796875"/>
    <x v="8"/>
    <x v="21"/>
    <n v="1"/>
  </r>
  <r>
    <n v="14230.28515625"/>
    <n v="8193.619140625"/>
    <n v="8010.75537109375"/>
    <x v="9"/>
    <x v="21"/>
    <n v="1"/>
  </r>
  <r>
    <n v="4000"/>
    <n v="4000"/>
    <n v="4000"/>
    <x v="10"/>
    <x v="21"/>
    <n v="1"/>
  </r>
  <r>
    <n v="19062.5"/>
    <n v="20156.25"/>
    <n v="20156.25"/>
    <x v="11"/>
    <x v="21"/>
    <n v="1"/>
  </r>
  <r>
    <n v="9062.5"/>
    <n v="8906.25"/>
    <n v="8906.25"/>
    <x v="0"/>
    <x v="22"/>
    <n v="4"/>
  </r>
  <r>
    <n v="12560.9287109375"/>
    <n v="12560.9287109375"/>
    <n v="12560.9287109375"/>
    <x v="1"/>
    <x v="22"/>
    <n v="4"/>
  </r>
  <r>
    <n v="4500"/>
    <n v="4500"/>
    <n v="4500"/>
    <x v="2"/>
    <x v="22"/>
    <n v="4"/>
  </r>
  <r>
    <n v="10984.259765625"/>
    <n v="16335.4326171875"/>
    <n v="16267.9404296875"/>
    <x v="3"/>
    <x v="22"/>
    <n v="4"/>
  </r>
  <r>
    <n v="25303.935546875"/>
    <n v="24474.173828125"/>
    <n v="24253.353515625"/>
    <x v="4"/>
    <x v="22"/>
    <n v="4"/>
  </r>
  <r>
    <n v="17653.078125"/>
    <n v="16242.8095703125"/>
    <n v="16096.076171875"/>
    <x v="5"/>
    <x v="22"/>
    <n v="4"/>
  </r>
  <r>
    <n v="11182.4033203125"/>
    <n v="11168.255859375"/>
    <n v="11177.041015625"/>
    <x v="6"/>
    <x v="22"/>
    <n v="4"/>
  </r>
  <r>
    <n v="8620.0966796875"/>
    <n v="9127.091796875"/>
    <n v="9152.2275390625"/>
    <x v="7"/>
    <x v="22"/>
    <n v="4"/>
  </r>
  <r>
    <n v="7550"/>
    <n v="7445.83349609375"/>
    <n v="7445.8359375"/>
    <x v="8"/>
    <x v="22"/>
    <n v="4"/>
  </r>
  <r>
    <n v="5000"/>
    <n v="5000"/>
    <n v="5000"/>
    <x v="9"/>
    <x v="22"/>
    <n v="4"/>
  </r>
  <r>
    <n v="4521.40673828125"/>
    <n v="3500"/>
    <n v="3500"/>
    <x v="10"/>
    <x v="22"/>
    <n v="4"/>
  </r>
  <r>
    <n v="3000"/>
    <n v="3000"/>
    <n v="3000"/>
    <x v="11"/>
    <x v="22"/>
    <n v="4"/>
  </r>
  <r>
    <n v="4000"/>
    <n v="4000"/>
    <n v="4000"/>
    <x v="0"/>
    <x v="23"/>
    <n v="3"/>
  </r>
  <r>
    <n v="8401.322265625"/>
    <n v="4500"/>
    <n v="4500"/>
    <x v="1"/>
    <x v="23"/>
    <n v="3"/>
  </r>
  <r>
    <n v="7557.22900390625"/>
    <n v="11811.6982421875"/>
    <n v="11650.6787109375"/>
    <x v="2"/>
    <x v="23"/>
    <n v="3"/>
  </r>
  <r>
    <n v="8956.455078125"/>
    <n v="8661.755859375"/>
    <n v="8594.4423828125"/>
    <x v="3"/>
    <x v="23"/>
    <n v="3"/>
  </r>
  <r>
    <n v="58494.1796875"/>
    <n v="55482.3203125"/>
    <n v="56327.95703125"/>
    <x v="4"/>
    <x v="23"/>
    <n v="3"/>
  </r>
  <r>
    <n v="22953.5859375"/>
    <n v="22906.234375"/>
    <n v="22905.951171875"/>
    <x v="5"/>
    <x v="23"/>
    <n v="3"/>
  </r>
  <r>
    <n v="16364.466796875"/>
    <n v="16988.27734375"/>
    <n v="16960.82421875"/>
    <x v="6"/>
    <x v="23"/>
    <n v="3"/>
  </r>
  <r>
    <n v="13631.439453125"/>
    <n v="14683.966796875"/>
    <n v="14654.8212890625"/>
    <x v="7"/>
    <x v="23"/>
    <n v="3"/>
  </r>
  <r>
    <n v="8591.6669921875"/>
    <n v="8386.4775390625"/>
    <n v="8489.115234375"/>
    <x v="8"/>
    <x v="23"/>
    <n v="3"/>
  </r>
  <r>
    <n v="6530.00634765625"/>
    <n v="6500"/>
    <n v="6500"/>
    <x v="9"/>
    <x v="23"/>
    <n v="3"/>
  </r>
  <r>
    <n v="4091.866455078125"/>
    <n v="4000"/>
    <n v="4000"/>
    <x v="10"/>
    <x v="23"/>
    <n v="3"/>
  </r>
  <r>
    <n v="3000"/>
    <n v="3000"/>
    <n v="3000"/>
    <x v="11"/>
    <x v="23"/>
    <n v="3"/>
  </r>
  <r>
    <n v="4000"/>
    <n v="4000"/>
    <n v="4000"/>
    <x v="0"/>
    <x v="24"/>
    <n v="2"/>
  </r>
  <r>
    <n v="9428.42578125"/>
    <n v="4500"/>
    <n v="4500"/>
    <x v="1"/>
    <x v="24"/>
    <n v="2"/>
  </r>
  <r>
    <n v="85871.921875"/>
    <n v="80781.765625"/>
    <n v="80094.953125"/>
    <x v="2"/>
    <x v="24"/>
    <n v="2"/>
  </r>
  <r>
    <n v="49595.00390625"/>
    <n v="45592.26953125"/>
    <n v="43770.734375"/>
    <x v="3"/>
    <x v="24"/>
    <n v="2"/>
  </r>
  <r>
    <n v="16208.1640625"/>
    <n v="15520.8349609375"/>
    <n v="16107.6044921875"/>
    <x v="4"/>
    <x v="24"/>
    <n v="2"/>
  </r>
  <r>
    <n v="14246.05859375"/>
    <n v="19164.056640625"/>
    <n v="19164.056640625"/>
    <x v="5"/>
    <x v="24"/>
    <n v="2"/>
  </r>
  <r>
    <n v="17666.119140625"/>
    <n v="17679.12890625"/>
    <n v="17673.166015625"/>
    <x v="6"/>
    <x v="24"/>
    <n v="2"/>
  </r>
  <r>
    <n v="13211.9052734375"/>
    <n v="13557.5634765625"/>
    <n v="13551.552734375"/>
    <x v="7"/>
    <x v="24"/>
    <n v="2"/>
  </r>
  <r>
    <n v="8193.3330078125"/>
    <n v="8219.470703125"/>
    <n v="8193.3330078125"/>
    <x v="8"/>
    <x v="24"/>
    <n v="2"/>
  </r>
  <r>
    <n v="10795.052734375"/>
    <n v="8000"/>
    <n v="8000"/>
    <x v="9"/>
    <x v="24"/>
    <n v="2"/>
  </r>
  <r>
    <n v="4000"/>
    <n v="4000"/>
    <n v="4000"/>
    <x v="10"/>
    <x v="24"/>
    <n v="2"/>
  </r>
  <r>
    <n v="11250"/>
    <n v="11718.75"/>
    <n v="11718.75"/>
    <x v="11"/>
    <x v="24"/>
    <n v="2"/>
  </r>
  <r>
    <n v="6562.5"/>
    <n v="6406.25"/>
    <n v="6406.25"/>
    <x v="0"/>
    <x v="25"/>
    <n v="4"/>
  </r>
  <r>
    <n v="10000"/>
    <n v="10156.25"/>
    <n v="10156.25"/>
    <x v="1"/>
    <x v="25"/>
    <n v="4"/>
  </r>
  <r>
    <n v="5823.48486328125"/>
    <n v="6831.89794921875"/>
    <n v="6368.5126953125"/>
    <x v="2"/>
    <x v="25"/>
    <n v="4"/>
  </r>
  <r>
    <n v="7551.97119140625"/>
    <n v="9242.19140625"/>
    <n v="9004.16015625"/>
    <x v="3"/>
    <x v="25"/>
    <n v="4"/>
  </r>
  <r>
    <n v="17170.845703125"/>
    <n v="17248.96484375"/>
    <n v="16937.513671875"/>
    <x v="4"/>
    <x v="25"/>
    <n v="4"/>
  </r>
  <r>
    <n v="18803.86328125"/>
    <n v="19561.21484375"/>
    <n v="19567.146484375"/>
    <x v="5"/>
    <x v="25"/>
    <n v="4"/>
  </r>
  <r>
    <n v="9518.203125"/>
    <n v="9517.7783203125"/>
    <n v="9518.501953125"/>
    <x v="6"/>
    <x v="25"/>
    <n v="4"/>
  </r>
  <r>
    <n v="8212.4619140625"/>
    <n v="8176.26513671875"/>
    <n v="8180.939453125"/>
    <x v="7"/>
    <x v="25"/>
    <n v="4"/>
  </r>
  <r>
    <n v="7100"/>
    <n v="7100.48681640625"/>
    <n v="7102.51416015625"/>
    <x v="8"/>
    <x v="25"/>
    <n v="4"/>
  </r>
  <r>
    <n v="5000"/>
    <n v="5000"/>
    <n v="5000"/>
    <x v="9"/>
    <x v="25"/>
    <n v="4"/>
  </r>
  <r>
    <n v="3847.10205078125"/>
    <n v="3646.767578125"/>
    <n v="3511.93408203125"/>
    <x v="10"/>
    <x v="25"/>
    <n v="4"/>
  </r>
  <r>
    <n v="3000"/>
    <n v="3000"/>
    <n v="3000"/>
    <x v="11"/>
    <x v="25"/>
    <n v="4"/>
  </r>
  <r>
    <n v="4000"/>
    <n v="4000"/>
    <n v="4000"/>
    <x v="0"/>
    <x v="26"/>
    <n v="3"/>
  </r>
  <r>
    <n v="4500"/>
    <n v="4500"/>
    <n v="4500"/>
    <x v="1"/>
    <x v="26"/>
    <n v="3"/>
  </r>
  <r>
    <n v="4500"/>
    <n v="4500"/>
    <n v="4500"/>
    <x v="2"/>
    <x v="26"/>
    <n v="3"/>
  </r>
  <r>
    <n v="13019.318359375"/>
    <n v="12674.1552734375"/>
    <n v="12464.0283203125"/>
    <x v="3"/>
    <x v="26"/>
    <n v="3"/>
  </r>
  <r>
    <n v="11144.8271484375"/>
    <n v="11144.8271484375"/>
    <n v="11144.8271484375"/>
    <x v="4"/>
    <x v="26"/>
    <n v="3"/>
  </r>
  <r>
    <n v="13554.388671875"/>
    <n v="12569.228515625"/>
    <n v="12351.71875"/>
    <x v="5"/>
    <x v="26"/>
    <n v="3"/>
  </r>
  <r>
    <n v="27244.080078125"/>
    <n v="27561.875"/>
    <n v="27674.6484375"/>
    <x v="6"/>
    <x v="26"/>
    <n v="3"/>
  </r>
  <r>
    <n v="27027.544921875"/>
    <n v="27267.681640625"/>
    <n v="27407.958984375"/>
    <x v="7"/>
    <x v="26"/>
    <n v="3"/>
  </r>
  <r>
    <n v="12338.205078125"/>
    <n v="9025.3388671875"/>
    <n v="8738.6494140625"/>
    <x v="8"/>
    <x v="26"/>
    <n v="3"/>
  </r>
  <r>
    <n v="6500"/>
    <n v="6500"/>
    <n v="6500"/>
    <x v="9"/>
    <x v="26"/>
    <n v="3"/>
  </r>
  <r>
    <n v="5344.4130859375"/>
    <n v="4000"/>
    <n v="4000"/>
    <x v="10"/>
    <x v="26"/>
    <n v="3"/>
  </r>
  <r>
    <n v="3801.83984375"/>
    <n v="3000"/>
    <n v="3000"/>
    <x v="11"/>
    <x v="26"/>
    <n v="3"/>
  </r>
  <r>
    <n v="4000"/>
    <n v="4000"/>
    <n v="4000"/>
    <x v="0"/>
    <x v="27"/>
    <n v="4"/>
  </r>
  <r>
    <n v="4500"/>
    <n v="4500"/>
    <n v="4500"/>
    <x v="1"/>
    <x v="27"/>
    <n v="4"/>
  </r>
  <r>
    <n v="7218.49658203125"/>
    <n v="6874.56640625"/>
    <n v="6744.80029296875"/>
    <x v="2"/>
    <x v="27"/>
    <n v="4"/>
  </r>
  <r>
    <n v="7551.34033203125"/>
    <n v="8466.109375"/>
    <n v="8428.1396484375"/>
    <x v="3"/>
    <x v="27"/>
    <n v="4"/>
  </r>
  <r>
    <n v="11368.5888671875"/>
    <n v="12359.6494140625"/>
    <n v="12214.65234375"/>
    <x v="4"/>
    <x v="27"/>
    <n v="4"/>
  </r>
  <r>
    <n v="45289.54296875"/>
    <n v="41304.734375"/>
    <n v="40045.1015625"/>
    <x v="5"/>
    <x v="27"/>
    <n v="4"/>
  </r>
  <r>
    <n v="12042.509765625"/>
    <n v="12544.5322265625"/>
    <n v="12516.9619140625"/>
    <x v="6"/>
    <x v="27"/>
    <n v="4"/>
  </r>
  <r>
    <n v="10922.5810546875"/>
    <n v="11141.9453125"/>
    <n v="11140.771484375"/>
    <x v="7"/>
    <x v="27"/>
    <n v="4"/>
  </r>
  <r>
    <n v="6752.91650390625"/>
    <n v="6713.33349609375"/>
    <n v="6713.33349609375"/>
    <x v="8"/>
    <x v="27"/>
    <n v="4"/>
  </r>
  <r>
    <n v="5000"/>
    <n v="5000"/>
    <n v="5000"/>
    <x v="9"/>
    <x v="27"/>
    <n v="4"/>
  </r>
  <r>
    <n v="4200.0576171875"/>
    <n v="3500"/>
    <n v="3500"/>
    <x v="10"/>
    <x v="27"/>
    <n v="4"/>
  </r>
  <r>
    <n v="3000"/>
    <n v="3000"/>
    <n v="3000"/>
    <x v="11"/>
    <x v="27"/>
    <n v="4"/>
  </r>
  <r>
    <n v="4000"/>
    <n v="4000"/>
    <n v="4000"/>
    <x v="0"/>
    <x v="28"/>
    <n v="4"/>
  </r>
  <r>
    <n v="4500"/>
    <n v="4500"/>
    <n v="4500"/>
    <x v="1"/>
    <x v="28"/>
    <n v="4"/>
  </r>
  <r>
    <n v="4500"/>
    <n v="4500"/>
    <n v="4500"/>
    <x v="2"/>
    <x v="28"/>
    <n v="4"/>
  </r>
  <r>
    <n v="19623.875"/>
    <n v="19394.689453125"/>
    <n v="19103.8046875"/>
    <x v="3"/>
    <x v="28"/>
    <n v="4"/>
  </r>
  <r>
    <n v="36572.94921875"/>
    <n v="34723.7890625"/>
    <n v="33115.7890625"/>
    <x v="4"/>
    <x v="28"/>
    <n v="4"/>
  </r>
  <r>
    <n v="16598.70703125"/>
    <n v="21693.560546875"/>
    <n v="21692.998046875"/>
    <x v="5"/>
    <x v="28"/>
    <n v="4"/>
  </r>
  <r>
    <n v="20246.162109375"/>
    <n v="20335.375"/>
    <n v="20314.814453125"/>
    <x v="6"/>
    <x v="28"/>
    <n v="4"/>
  </r>
  <r>
    <n v="13140.9609375"/>
    <n v="13176.7431640625"/>
    <n v="13178.162109375"/>
    <x v="7"/>
    <x v="28"/>
    <n v="4"/>
  </r>
  <r>
    <n v="8440"/>
    <n v="8738.7265625"/>
    <n v="8959.3212890625"/>
    <x v="8"/>
    <x v="28"/>
    <n v="4"/>
  </r>
  <r>
    <n v="5000"/>
    <n v="5000"/>
    <n v="5000"/>
    <x v="9"/>
    <x v="28"/>
    <n v="4"/>
  </r>
  <r>
    <n v="4501.82177734375"/>
    <n v="3500"/>
    <n v="3500"/>
    <x v="10"/>
    <x v="28"/>
    <n v="4"/>
  </r>
  <r>
    <n v="4352.75390625"/>
    <n v="3000"/>
    <n v="3000"/>
    <x v="11"/>
    <x v="28"/>
    <n v="4"/>
  </r>
  <r>
    <n v="4000"/>
    <n v="4000"/>
    <n v="4000"/>
    <x v="0"/>
    <x v="29"/>
    <n v="2"/>
  </r>
  <r>
    <n v="45751.875"/>
    <n v="42050.53125"/>
    <n v="42074.2421875"/>
    <x v="1"/>
    <x v="29"/>
    <n v="2"/>
  </r>
  <r>
    <n v="97298.7890625"/>
    <n v="96293.6171875"/>
    <n v="95911.2578125"/>
    <x v="2"/>
    <x v="29"/>
    <n v="2"/>
  </r>
  <r>
    <n v="68164.9609375"/>
    <n v="72092.3984375"/>
    <n v="72908.7578125"/>
    <x v="3"/>
    <x v="29"/>
    <n v="2"/>
  </r>
  <r>
    <n v="73747.671875"/>
    <n v="73821.15625"/>
    <n v="73776.21875"/>
    <x v="4"/>
    <x v="29"/>
    <n v="2"/>
  </r>
  <r>
    <n v="28158.6171875"/>
    <n v="29138.703125"/>
    <n v="27942.64453125"/>
    <x v="5"/>
    <x v="29"/>
    <n v="2"/>
  </r>
  <r>
    <n v="15533.08203125"/>
    <n v="15537.458984375"/>
    <n v="15537.94140625"/>
    <x v="6"/>
    <x v="29"/>
    <n v="2"/>
  </r>
  <r>
    <n v="14620.44921875"/>
    <n v="14724.134765625"/>
    <n v="14727.716796875"/>
    <x v="7"/>
    <x v="29"/>
    <n v="2"/>
  </r>
  <r>
    <n v="6477.08544921875"/>
    <n v="6320.7685546875"/>
    <n v="6328.72998046875"/>
    <x v="8"/>
    <x v="29"/>
    <n v="2"/>
  </r>
  <r>
    <n v="12690.5498046875"/>
    <n v="8862.884765625"/>
    <n v="8880.931640625"/>
    <x v="9"/>
    <x v="29"/>
    <n v="2"/>
  </r>
  <r>
    <n v="4000"/>
    <n v="4000"/>
    <n v="4000"/>
    <x v="10"/>
    <x v="29"/>
    <n v="2"/>
  </r>
  <r>
    <n v="10781.25"/>
    <n v="11406.25"/>
    <n v="11406.25"/>
    <x v="11"/>
    <x v="29"/>
    <n v="2"/>
  </r>
  <r>
    <n v="7031.25"/>
    <n v="6875"/>
    <n v="6875"/>
    <x v="0"/>
    <x v="30"/>
    <n v="1"/>
  </r>
  <r>
    <n v="9843.75"/>
    <n v="10000"/>
    <n v="10000"/>
    <x v="1"/>
    <x v="30"/>
    <n v="1"/>
  </r>
  <r>
    <n v="38064.15234375"/>
    <n v="37779.9921875"/>
    <n v="36151.1015625"/>
    <x v="2"/>
    <x v="30"/>
    <n v="1"/>
  </r>
  <r>
    <n v="88369.4921875"/>
    <n v="87423.3359375"/>
    <n v="84867.9375"/>
    <x v="3"/>
    <x v="30"/>
    <n v="1"/>
  </r>
  <r>
    <n v="86147.6796875"/>
    <n v="90647.71875"/>
    <n v="87638.8203125"/>
    <x v="4"/>
    <x v="30"/>
    <n v="1"/>
  </r>
  <r>
    <n v="68955.078125"/>
    <n v="69261.7421875"/>
    <n v="71694.5625"/>
    <x v="5"/>
    <x v="30"/>
    <n v="1"/>
  </r>
  <r>
    <n v="76974.75"/>
    <n v="72626.828125"/>
    <n v="72849.3828125"/>
    <x v="6"/>
    <x v="30"/>
    <n v="1"/>
  </r>
  <r>
    <n v="71360.9453125"/>
    <n v="65598.734375"/>
    <n v="65669.4140625"/>
    <x v="7"/>
    <x v="30"/>
    <n v="1"/>
  </r>
  <r>
    <n v="30902.69140625"/>
    <n v="31396.89453125"/>
    <n v="28818.51171875"/>
    <x v="8"/>
    <x v="30"/>
    <n v="1"/>
  </r>
  <r>
    <n v="8000"/>
    <n v="8000"/>
    <n v="8000"/>
    <x v="9"/>
    <x v="30"/>
    <n v="1"/>
  </r>
  <r>
    <n v="4000"/>
    <n v="4000"/>
    <n v="4000"/>
    <x v="10"/>
    <x v="30"/>
    <n v="1"/>
  </r>
  <r>
    <n v="19062.5"/>
    <n v="19062.5"/>
    <n v="19062.5"/>
    <x v="11"/>
    <x v="30"/>
    <n v="1"/>
  </r>
  <r>
    <n v="10312.5"/>
    <n v="10312.5"/>
    <n v="10312.5"/>
    <x v="0"/>
    <x v="31"/>
    <n v="1"/>
  </r>
  <r>
    <n v="13293.8212890625"/>
    <n v="13293.8212890625"/>
    <n v="13293.8212890625"/>
    <x v="1"/>
    <x v="31"/>
    <n v="1"/>
  </r>
  <r>
    <n v="26709.8671875"/>
    <n v="31186.056640625"/>
    <n v="32900.88671875"/>
    <x v="2"/>
    <x v="31"/>
    <n v="1"/>
  </r>
  <r>
    <n v="99787.1796875"/>
    <n v="94225.3046875"/>
    <n v="91828.1796875"/>
    <x v="3"/>
    <x v="31"/>
    <n v="1"/>
  </r>
  <r>
    <n v="24309.81640625"/>
    <n v="25056.65234375"/>
    <n v="22406.75390625"/>
    <x v="4"/>
    <x v="31"/>
    <n v="1"/>
  </r>
  <r>
    <n v="18818.232421875"/>
    <n v="20044.529296875"/>
    <n v="18519.48828125"/>
    <x v="5"/>
    <x v="31"/>
    <n v="1"/>
  </r>
  <r>
    <n v="18487.775390625"/>
    <n v="17940.58203125"/>
    <n v="18396.802734375"/>
    <x v="6"/>
    <x v="31"/>
    <n v="1"/>
  </r>
  <r>
    <n v="22987.10546875"/>
    <n v="23790.388671875"/>
    <n v="23164.54296875"/>
    <x v="7"/>
    <x v="31"/>
    <n v="1"/>
  </r>
  <r>
    <n v="14438.521484375"/>
    <n v="9533.9658203125"/>
    <n v="7863.44873046875"/>
    <x v="8"/>
    <x v="31"/>
    <n v="1"/>
  </r>
  <r>
    <n v="8000"/>
    <n v="8000"/>
    <n v="8461.8076171875"/>
    <x v="9"/>
    <x v="31"/>
    <n v="1"/>
  </r>
  <r>
    <n v="4874.77783203125"/>
    <n v="4000"/>
    <n v="4000"/>
    <x v="10"/>
    <x v="31"/>
    <n v="1"/>
  </r>
  <r>
    <n v="18750"/>
    <n v="19921.875"/>
    <n v="20078.125"/>
    <x v="11"/>
    <x v="31"/>
    <n v="1"/>
  </r>
  <r>
    <n v="10156.25"/>
    <n v="9687.5"/>
    <n v="9687.5"/>
    <x v="0"/>
    <x v="32"/>
    <n v="2"/>
  </r>
  <r>
    <n v="14375"/>
    <n v="14531.25"/>
    <n v="14531.25"/>
    <x v="1"/>
    <x v="32"/>
    <n v="2"/>
  </r>
  <r>
    <n v="4824.10693359375"/>
    <n v="4503.9912109375"/>
    <n v="4506.16455078125"/>
    <x v="2"/>
    <x v="32"/>
    <n v="2"/>
  </r>
  <r>
    <n v="19675.751953125"/>
    <n v="26218.75"/>
    <n v="24983.509765625"/>
    <x v="3"/>
    <x v="32"/>
    <n v="2"/>
  </r>
  <r>
    <n v="53279.6796875"/>
    <n v="50186.69140625"/>
    <n v="47748.02734375"/>
    <x v="4"/>
    <x v="32"/>
    <n v="2"/>
  </r>
  <r>
    <n v="36939.25"/>
    <n v="43860"/>
    <n v="43860"/>
    <x v="5"/>
    <x v="32"/>
    <n v="2"/>
  </r>
  <r>
    <n v="35618.9375"/>
    <n v="39938.71875"/>
    <n v="39925.09375"/>
    <x v="6"/>
    <x v="32"/>
    <n v="2"/>
  </r>
  <r>
    <n v="13358.87109375"/>
    <n v="12693.548828125"/>
    <n v="12693.548828125"/>
    <x v="7"/>
    <x v="32"/>
    <n v="2"/>
  </r>
  <r>
    <n v="5766.66650390625"/>
    <n v="6075.37646484375"/>
    <n v="6277.31103515625"/>
    <x v="8"/>
    <x v="32"/>
    <n v="2"/>
  </r>
  <r>
    <n v="14082.2880859375"/>
    <n v="9078.2197265625"/>
    <n v="8699.4208984375"/>
    <x v="9"/>
    <x v="32"/>
    <n v="2"/>
  </r>
  <r>
    <n v="4000"/>
    <n v="4000"/>
    <n v="4000"/>
    <x v="10"/>
    <x v="32"/>
    <n v="2"/>
  </r>
  <r>
    <n v="10781.25"/>
    <n v="11562.5"/>
    <n v="11562.5"/>
    <x v="11"/>
    <x v="32"/>
    <n v="2"/>
  </r>
  <r>
    <n v="7031.25"/>
    <n v="6718.75"/>
    <n v="6718.75"/>
    <x v="0"/>
    <x v="33"/>
    <n v="4"/>
  </r>
  <r>
    <n v="9843.75"/>
    <n v="10000"/>
    <n v="10000"/>
    <x v="1"/>
    <x v="33"/>
    <n v="4"/>
  </r>
  <r>
    <n v="13292.16796875"/>
    <n v="14712.31640625"/>
    <n v="14438.6533203125"/>
    <x v="2"/>
    <x v="33"/>
    <n v="4"/>
  </r>
  <r>
    <n v="16816.076171875"/>
    <n v="17436.41015625"/>
    <n v="16825.708984375"/>
    <x v="3"/>
    <x v="33"/>
    <n v="4"/>
  </r>
  <r>
    <n v="10000"/>
    <n v="10749.5859375"/>
    <n v="10478.8427734375"/>
    <x v="4"/>
    <x v="33"/>
    <n v="4"/>
  </r>
  <r>
    <n v="8149.31640625"/>
    <n v="8187.91064453125"/>
    <n v="8187.91064453125"/>
    <x v="5"/>
    <x v="33"/>
    <n v="4"/>
  </r>
  <r>
    <n v="9999.5458984375"/>
    <n v="10815.59375"/>
    <n v="10717.9990234375"/>
    <x v="6"/>
    <x v="33"/>
    <n v="4"/>
  </r>
  <r>
    <n v="9185.9150390625"/>
    <n v="10191.3388671875"/>
    <n v="10070.2724609375"/>
    <x v="7"/>
    <x v="33"/>
    <n v="4"/>
  </r>
  <r>
    <n v="7737.91650390625"/>
    <n v="7165.0048828125"/>
    <n v="7394.75146484375"/>
    <x v="8"/>
    <x v="33"/>
    <n v="4"/>
  </r>
  <r>
    <n v="5000"/>
    <n v="5000"/>
    <n v="5000"/>
    <x v="9"/>
    <x v="33"/>
    <n v="4"/>
  </r>
  <r>
    <n v="4083.62158203125"/>
    <n v="3500"/>
    <n v="3500"/>
    <x v="10"/>
    <x v="33"/>
    <n v="4"/>
  </r>
  <r>
    <n v="3000"/>
    <n v="3000"/>
    <n v="3000"/>
    <x v="11"/>
    <x v="33"/>
    <n v="4"/>
  </r>
  <r>
    <n v="4000"/>
    <n v="4000"/>
    <n v="4000"/>
    <x v="0"/>
    <x v="34"/>
    <n v="1"/>
  </r>
  <r>
    <n v="5232.68603515625"/>
    <n v="4500"/>
    <n v="4500"/>
    <x v="1"/>
    <x v="34"/>
    <n v="1"/>
  </r>
  <r>
    <n v="97614.328125"/>
    <n v="96395.578125"/>
    <n v="95384.6796875"/>
    <x v="2"/>
    <x v="34"/>
    <n v="1"/>
  </r>
  <r>
    <n v="175932.75"/>
    <n v="176774.078125"/>
    <n v="176398.125"/>
    <x v="3"/>
    <x v="34"/>
    <n v="1"/>
  </r>
  <r>
    <n v="92080"/>
    <n v="92463.9375"/>
    <n v="91683.1328125"/>
    <x v="4"/>
    <x v="34"/>
    <n v="1"/>
  </r>
  <r>
    <n v="41181.43359375"/>
    <n v="41241.60546875"/>
    <n v="41238.55859375"/>
    <x v="5"/>
    <x v="34"/>
    <n v="1"/>
  </r>
  <r>
    <n v="21934.396484375"/>
    <n v="21904.912109375"/>
    <n v="21904.2265625"/>
    <x v="6"/>
    <x v="34"/>
    <n v="1"/>
  </r>
  <r>
    <n v="38848.12109375"/>
    <n v="38969.79296875"/>
    <n v="38970.17578125"/>
    <x v="7"/>
    <x v="34"/>
    <n v="1"/>
  </r>
  <r>
    <n v="12825.8330078125"/>
    <n v="15142.3408203125"/>
    <n v="14162.541015625"/>
    <x v="8"/>
    <x v="34"/>
    <n v="1"/>
  </r>
  <r>
    <n v="8000"/>
    <n v="8000"/>
    <n v="8000"/>
    <x v="9"/>
    <x v="34"/>
    <n v="1"/>
  </r>
  <r>
    <n v="4015.58203125"/>
    <n v="4000"/>
    <n v="4000"/>
    <x v="10"/>
    <x v="34"/>
    <n v="1"/>
  </r>
  <r>
    <n v="19687.5"/>
    <n v="19375"/>
    <n v="19531.25"/>
    <x v="11"/>
    <x v="34"/>
    <n v="1"/>
  </r>
  <r>
    <n v="9843.75"/>
    <n v="10000"/>
    <n v="9843.75"/>
    <x v="0"/>
    <x v="35"/>
    <n v="2"/>
  </r>
  <r>
    <n v="14687.5"/>
    <n v="14687.5"/>
    <n v="14687.5"/>
    <x v="1"/>
    <x v="35"/>
    <n v="2"/>
  </r>
  <r>
    <n v="4953.529296875"/>
    <n v="4500"/>
    <n v="4500.185546875"/>
    <x v="2"/>
    <x v="35"/>
    <n v="2"/>
  </r>
  <r>
    <n v="9430.1904296875"/>
    <n v="14687.748046875"/>
    <n v="14505.427734375"/>
    <x v="3"/>
    <x v="35"/>
    <n v="2"/>
  </r>
  <r>
    <n v="19542.298828125"/>
    <n v="19894.408203125"/>
    <n v="20206.880859375"/>
    <x v="4"/>
    <x v="35"/>
    <n v="2"/>
  </r>
  <r>
    <n v="33003.63671875"/>
    <n v="41143.64453125"/>
    <n v="42862.9453125"/>
    <x v="5"/>
    <x v="35"/>
    <n v="2"/>
  </r>
  <r>
    <n v="13426.361328125"/>
    <n v="12877.640625"/>
    <n v="12878.3125"/>
    <x v="6"/>
    <x v="35"/>
    <n v="2"/>
  </r>
  <r>
    <n v="19042.892578125"/>
    <n v="19676.21875"/>
    <n v="19653.30078125"/>
    <x v="7"/>
    <x v="35"/>
    <n v="2"/>
  </r>
  <r>
    <n v="6333.33349609375"/>
    <n v="6193.0234375"/>
    <n v="6239.15673828125"/>
    <x v="8"/>
    <x v="35"/>
    <n v="2"/>
  </r>
  <r>
    <n v="12201.375"/>
    <n v="10159.2509765625"/>
    <n v="8979.638671875"/>
    <x v="9"/>
    <x v="35"/>
    <n v="2"/>
  </r>
  <r>
    <n v="4000"/>
    <n v="4000"/>
    <n v="4000"/>
    <x v="10"/>
    <x v="35"/>
    <n v="2"/>
  </r>
  <r>
    <n v="11250"/>
    <n v="11562.5"/>
    <n v="11875"/>
    <x v="11"/>
    <x v="35"/>
    <n v="2"/>
  </r>
  <r>
    <n v="6718.75"/>
    <n v="6562.5"/>
    <n v="6406.25"/>
    <x v="0"/>
    <x v="36"/>
    <n v="1"/>
  </r>
  <r>
    <n v="9843.75"/>
    <n v="9843.75"/>
    <n v="9921.875"/>
    <x v="1"/>
    <x v="36"/>
    <n v="1"/>
  </r>
  <r>
    <n v="17777.861328125"/>
    <n v="17368.28125"/>
    <n v="17361.18359375"/>
    <x v="2"/>
    <x v="36"/>
    <n v="1"/>
  </r>
  <r>
    <n v="41462.4375"/>
    <n v="36076.92578125"/>
    <n v="33502.7421875"/>
    <x v="3"/>
    <x v="36"/>
    <n v="1"/>
  </r>
  <r>
    <n v="181832.171875"/>
    <n v="188384.515625"/>
    <n v="187373.625"/>
    <x v="4"/>
    <x v="36"/>
    <n v="1"/>
  </r>
  <r>
    <n v="99106.8671875"/>
    <n v="100983.8359375"/>
    <n v="102158"/>
    <x v="5"/>
    <x v="36"/>
    <n v="1"/>
  </r>
  <r>
    <n v="106726.21875"/>
    <n v="102169.8828125"/>
    <n v="102169.2578125"/>
    <x v="6"/>
    <x v="36"/>
    <n v="1"/>
  </r>
  <r>
    <n v="46282.62109375"/>
    <n v="46289.59375"/>
    <n v="46290.2265625"/>
    <x v="7"/>
    <x v="36"/>
    <n v="1"/>
  </r>
  <r>
    <n v="19969.646484375"/>
    <n v="20875.40625"/>
    <n v="18640.880859375"/>
    <x v="8"/>
    <x v="36"/>
    <n v="1"/>
  </r>
  <r>
    <n v="8000"/>
    <n v="8000"/>
    <n v="8000"/>
    <x v="9"/>
    <x v="36"/>
    <n v="1"/>
  </r>
  <r>
    <n v="4000"/>
    <n v="4000"/>
    <n v="4000"/>
    <x v="10"/>
    <x v="36"/>
    <n v="1"/>
  </r>
  <r>
    <n v="19687.5"/>
    <n v="19687.5"/>
    <n v="19843.75"/>
    <x v="11"/>
    <x v="36"/>
    <n v="1"/>
  </r>
  <r>
    <n v="9687.5"/>
    <n v="9687.5"/>
    <n v="9531.25"/>
    <x v="0"/>
    <x v="37"/>
    <n v="3"/>
  </r>
  <r>
    <n v="13387.7490234375"/>
    <n v="13387.7490234375"/>
    <n v="13387.7490234375"/>
    <x v="1"/>
    <x v="37"/>
    <n v="3"/>
  </r>
  <r>
    <n v="5088.49609375"/>
    <n v="4500"/>
    <n v="4500.1689453125"/>
    <x v="2"/>
    <x v="37"/>
    <n v="3"/>
  </r>
  <r>
    <n v="18924.583984375"/>
    <n v="23308.103515625"/>
    <n v="24897.08984375"/>
    <x v="3"/>
    <x v="37"/>
    <n v="3"/>
  </r>
  <r>
    <n v="45769.84765625"/>
    <n v="43450.93359375"/>
    <n v="42058.95703125"/>
    <x v="4"/>
    <x v="37"/>
    <n v="3"/>
  </r>
  <r>
    <n v="11125.4482421875"/>
    <n v="13968.1220703125"/>
    <n v="13968.1220703125"/>
    <x v="5"/>
    <x v="37"/>
    <n v="3"/>
  </r>
  <r>
    <n v="10166.6669921875"/>
    <n v="9578.5556640625"/>
    <n v="9578.81640625"/>
    <x v="6"/>
    <x v="37"/>
    <n v="3"/>
  </r>
  <r>
    <n v="9465.6953125"/>
    <n v="9958.7060546875"/>
    <n v="9967.87109375"/>
    <x v="7"/>
    <x v="37"/>
    <n v="3"/>
  </r>
  <r>
    <n v="7100"/>
    <n v="7695.7490234375"/>
    <n v="8252.8330078125"/>
    <x v="8"/>
    <x v="37"/>
    <n v="3"/>
  </r>
  <r>
    <n v="9085.462890625"/>
    <n v="6500"/>
    <n v="6500"/>
    <x v="9"/>
    <x v="37"/>
    <n v="3"/>
  </r>
  <r>
    <n v="4000"/>
    <n v="4000"/>
    <n v="4000"/>
    <x v="10"/>
    <x v="37"/>
    <n v="3"/>
  </r>
  <r>
    <n v="4402.5029296875"/>
    <n v="3000"/>
    <n v="3000"/>
    <x v="11"/>
    <x v="37"/>
    <n v="3"/>
  </r>
  <r>
    <n v="4000"/>
    <n v="4000"/>
    <n v="4000"/>
    <x v="0"/>
    <x v="38"/>
    <n v="4"/>
  </r>
  <r>
    <n v="4500"/>
    <n v="4500"/>
    <n v="4500"/>
    <x v="1"/>
    <x v="38"/>
    <n v="4"/>
  </r>
  <r>
    <n v="4505.990234375"/>
    <n v="4500"/>
    <n v="4500"/>
    <x v="2"/>
    <x v="38"/>
    <n v="4"/>
  </r>
  <r>
    <n v="9189.337890625"/>
    <n v="10451.166015625"/>
    <n v="10261.2666015625"/>
    <x v="3"/>
    <x v="38"/>
    <n v="4"/>
  </r>
  <r>
    <n v="32253.369140625"/>
    <n v="29496.287109375"/>
    <n v="28448.5"/>
    <x v="4"/>
    <x v="38"/>
    <n v="4"/>
  </r>
  <r>
    <n v="17136.080078125"/>
    <n v="21311.107421875"/>
    <n v="19560.02734375"/>
    <x v="5"/>
    <x v="38"/>
    <n v="4"/>
  </r>
  <r>
    <n v="13508.3330078125"/>
    <n v="11612.5"/>
    <n v="12341.6669921875"/>
    <x v="6"/>
    <x v="38"/>
    <n v="4"/>
  </r>
  <r>
    <n v="7759.90576171875"/>
    <n v="7921.32177734375"/>
    <n v="8301.603515625"/>
    <x v="7"/>
    <x v="38"/>
    <n v="4"/>
  </r>
  <r>
    <n v="7243.33349609375"/>
    <n v="7243.33349609375"/>
    <n v="7243.33349609375"/>
    <x v="8"/>
    <x v="38"/>
    <n v="4"/>
  </r>
  <r>
    <n v="5939.24755859375"/>
    <n v="5000"/>
    <n v="5000"/>
    <x v="9"/>
    <x v="38"/>
    <n v="4"/>
  </r>
  <r>
    <n v="3665.38720703125"/>
    <n v="3539.72119140625"/>
    <n v="3530.513427734375"/>
    <x v="10"/>
    <x v="38"/>
    <n v="4"/>
  </r>
  <r>
    <n v="3000"/>
    <n v="3000"/>
    <n v="3000"/>
    <x v="11"/>
    <x v="38"/>
    <n v="4"/>
  </r>
  <r>
    <n v="4000"/>
    <n v="4000"/>
    <n v="4000"/>
    <x v="0"/>
    <x v="39"/>
    <n v="4"/>
  </r>
  <r>
    <n v="7262.7158203125"/>
    <n v="4500"/>
    <n v="4500"/>
    <x v="1"/>
    <x v="39"/>
    <n v="4"/>
  </r>
  <r>
    <n v="11631.91015625"/>
    <n v="11699.1005859375"/>
    <n v="11787.3642578125"/>
    <x v="2"/>
    <x v="39"/>
    <n v="4"/>
  </r>
  <r>
    <n v="9451.3076171875"/>
    <n v="9220.6259765625"/>
    <n v="9061.203125"/>
    <x v="3"/>
    <x v="39"/>
    <n v="4"/>
  </r>
  <r>
    <n v="31861.080078125"/>
    <n v="30507.625"/>
    <n v="28392.87109375"/>
    <x v="4"/>
    <x v="39"/>
    <n v="4"/>
  </r>
  <r>
    <n v="15531.962890625"/>
    <n v="13372.4892578125"/>
    <n v="13372.4892578125"/>
    <x v="5"/>
    <x v="39"/>
    <n v="4"/>
  </r>
  <r>
    <n v="8235"/>
    <n v="9050"/>
    <n v="9175"/>
    <x v="6"/>
    <x v="39"/>
    <n v="4"/>
  </r>
  <r>
    <n v="8724.12109375"/>
    <n v="8516.2900390625"/>
    <n v="8499.5068359375"/>
    <x v="7"/>
    <x v="39"/>
    <n v="4"/>
  </r>
  <r>
    <n v="7100"/>
    <n v="7100"/>
    <n v="7273.36474609375"/>
    <x v="8"/>
    <x v="39"/>
    <n v="4"/>
  </r>
  <r>
    <n v="5045.732421875"/>
    <n v="5000"/>
    <n v="5000"/>
    <x v="9"/>
    <x v="39"/>
    <n v="4"/>
  </r>
  <r>
    <n v="4285.95263671875"/>
    <n v="3688.46728515625"/>
    <n v="3583.09130859375"/>
    <x v="10"/>
    <x v="39"/>
    <n v="4"/>
  </r>
  <r>
    <n v="3000"/>
    <n v="3000"/>
    <n v="3000"/>
    <x v="11"/>
    <x v="39"/>
    <n v="4"/>
  </r>
  <r>
    <n v="4000"/>
    <n v="4000"/>
    <n v="4000"/>
    <x v="0"/>
    <x v="40"/>
    <n v="3"/>
  </r>
  <r>
    <n v="4500"/>
    <n v="4500"/>
    <n v="4500"/>
    <x v="1"/>
    <x v="40"/>
    <n v="3"/>
  </r>
  <r>
    <n v="12367.291015625"/>
    <n v="11193.529296875"/>
    <n v="11207.5439453125"/>
    <x v="2"/>
    <x v="40"/>
    <n v="3"/>
  </r>
  <r>
    <n v="6000"/>
    <n v="6000"/>
    <n v="6000"/>
    <x v="3"/>
    <x v="40"/>
    <n v="3"/>
  </r>
  <r>
    <n v="66985.25"/>
    <n v="65304.50390625"/>
    <n v="62262.96484375"/>
    <x v="4"/>
    <x v="40"/>
    <n v="3"/>
  </r>
  <r>
    <n v="20665.876953125"/>
    <n v="26445.978515625"/>
    <n v="26478.396484375"/>
    <x v="5"/>
    <x v="40"/>
    <n v="3"/>
  </r>
  <r>
    <n v="14961.0634765625"/>
    <n v="15066.71484375"/>
    <n v="15056.2939453125"/>
    <x v="6"/>
    <x v="40"/>
    <n v="3"/>
  </r>
  <r>
    <n v="11070.92578125"/>
    <n v="11139.6796875"/>
    <n v="11138.107421875"/>
    <x v="7"/>
    <x v="40"/>
    <n v="3"/>
  </r>
  <r>
    <n v="6280"/>
    <n v="6658.76318359375"/>
    <n v="7040.95703125"/>
    <x v="8"/>
    <x v="40"/>
    <n v="3"/>
  </r>
  <r>
    <n v="9830.5693359375"/>
    <n v="7173.80712890625"/>
    <n v="6500"/>
    <x v="9"/>
    <x v="40"/>
    <n v="3"/>
  </r>
  <r>
    <n v="4000"/>
    <n v="4000"/>
    <n v="4000"/>
    <x v="10"/>
    <x v="40"/>
    <n v="3"/>
  </r>
  <r>
    <n v="3541.390869140625"/>
    <n v="3000"/>
    <n v="3000"/>
    <x v="11"/>
    <x v="40"/>
    <n v="3"/>
  </r>
  <r>
    <n v="26209.365234375"/>
    <n v="26831.689453125"/>
    <n v="25170.8046875"/>
    <x v="0"/>
    <x v="41"/>
    <n v="1"/>
  </r>
  <r>
    <n v="5925.21240234375"/>
    <n v="4500"/>
    <n v="4500"/>
    <x v="1"/>
    <x v="41"/>
    <n v="1"/>
  </r>
  <r>
    <n v="24354.107421875"/>
    <n v="21331.3125"/>
    <n v="20315.5625"/>
    <x v="2"/>
    <x v="41"/>
    <n v="1"/>
  </r>
  <r>
    <n v="16782.78125"/>
    <n v="16130.0048828125"/>
    <n v="15937.3857421875"/>
    <x v="3"/>
    <x v="41"/>
    <n v="1"/>
  </r>
  <r>
    <n v="73507.7265625"/>
    <n v="72872.1171875"/>
    <n v="70516.203125"/>
    <x v="4"/>
    <x v="41"/>
    <n v="1"/>
  </r>
  <r>
    <n v="24605.703125"/>
    <n v="25235.74609375"/>
    <n v="23586.09375"/>
    <x v="5"/>
    <x v="41"/>
    <n v="1"/>
  </r>
  <r>
    <n v="98461.9609375"/>
    <n v="92766.9765625"/>
    <n v="90148.109375"/>
    <x v="6"/>
    <x v="41"/>
    <n v="1"/>
  </r>
  <r>
    <n v="27443.81640625"/>
    <n v="27633.958984375"/>
    <n v="27636.4453125"/>
    <x v="7"/>
    <x v="41"/>
    <n v="1"/>
  </r>
  <r>
    <n v="9260.4169921875"/>
    <n v="9362.55078125"/>
    <n v="9489.34375"/>
    <x v="8"/>
    <x v="41"/>
    <n v="1"/>
  </r>
  <r>
    <n v="12541.7822265625"/>
    <n v="9093.1064453125"/>
    <n v="9139.095703125"/>
    <x v="9"/>
    <x v="41"/>
    <n v="1"/>
  </r>
  <r>
    <n v="4000"/>
    <n v="4000"/>
    <n v="4000"/>
    <x v="10"/>
    <x v="41"/>
    <n v="1"/>
  </r>
  <r>
    <n v="19375"/>
    <n v="19843.75"/>
    <n v="19843.75"/>
    <x v="11"/>
    <x v="41"/>
    <n v="1"/>
  </r>
  <r>
    <n v="9531.25"/>
    <n v="9375"/>
    <n v="9375"/>
    <x v="0"/>
    <x v="42"/>
    <n v="4"/>
  </r>
  <r>
    <n v="14843.75"/>
    <n v="15000"/>
    <n v="15000"/>
    <x v="1"/>
    <x v="42"/>
    <n v="4"/>
  </r>
  <r>
    <n v="4500"/>
    <n v="4528.9521484375"/>
    <n v="4500.01904296875"/>
    <x v="2"/>
    <x v="42"/>
    <n v="4"/>
  </r>
  <r>
    <n v="20846.1875"/>
    <n v="25950.078125"/>
    <n v="25563.171875"/>
    <x v="3"/>
    <x v="42"/>
    <n v="4"/>
  </r>
  <r>
    <n v="10920.978515625"/>
    <n v="11545.216796875"/>
    <n v="11325.8291015625"/>
    <x v="4"/>
    <x v="42"/>
    <n v="4"/>
  </r>
  <r>
    <n v="7622.4599609375"/>
    <n v="7879.109375"/>
    <n v="7879.109375"/>
    <x v="5"/>
    <x v="42"/>
    <n v="4"/>
  </r>
  <r>
    <n v="9358.9560546875"/>
    <n v="9755.89453125"/>
    <n v="9760.5380859375"/>
    <x v="6"/>
    <x v="42"/>
    <n v="4"/>
  </r>
  <r>
    <n v="9711.4111328125"/>
    <n v="9714.498046875"/>
    <n v="9706.9091796875"/>
    <x v="7"/>
    <x v="42"/>
    <n v="4"/>
  </r>
  <r>
    <n v="7243.33349609375"/>
    <n v="7243.38720703125"/>
    <n v="7244.236328125"/>
    <x v="8"/>
    <x v="42"/>
    <n v="4"/>
  </r>
  <r>
    <n v="5036.7744140625"/>
    <n v="5000"/>
    <n v="5000"/>
    <x v="9"/>
    <x v="42"/>
    <n v="4"/>
  </r>
  <r>
    <n v="4417.32080078125"/>
    <n v="3500"/>
    <n v="3500"/>
    <x v="10"/>
    <x v="42"/>
    <n v="4"/>
  </r>
  <r>
    <n v="3000"/>
    <n v="3000"/>
    <n v="3000"/>
    <x v="11"/>
    <x v="42"/>
    <n v="4"/>
  </r>
  <r>
    <n v="4000"/>
    <n v="4000"/>
    <n v="4000"/>
    <x v="0"/>
    <x v="43"/>
    <n v="1"/>
  </r>
  <r>
    <n v="11312.44140625"/>
    <n v="7740.20654296875"/>
    <n v="7513.556640625"/>
    <x v="1"/>
    <x v="43"/>
    <n v="1"/>
  </r>
  <r>
    <n v="86628.7578125"/>
    <n v="80993.09375"/>
    <n v="79421.046875"/>
    <x v="2"/>
    <x v="43"/>
    <n v="1"/>
  </r>
  <r>
    <n v="125166.796875"/>
    <n v="120837.234375"/>
    <n v="121365.046875"/>
    <x v="3"/>
    <x v="43"/>
    <n v="1"/>
  </r>
  <r>
    <n v="36673.80078125"/>
    <n v="38473.91796875"/>
    <n v="36089.01953125"/>
    <x v="4"/>
    <x v="43"/>
    <n v="1"/>
  </r>
  <r>
    <n v="17290.056640625"/>
    <n v="18149.623046875"/>
    <n v="16861.056640625"/>
    <x v="5"/>
    <x v="43"/>
    <n v="1"/>
  </r>
  <r>
    <n v="45634.78515625"/>
    <n v="45615.23046875"/>
    <n v="45600.625"/>
    <x v="6"/>
    <x v="43"/>
    <n v="1"/>
  </r>
  <r>
    <n v="16722.759765625"/>
    <n v="16909.32421875"/>
    <n v="16890.90625"/>
    <x v="7"/>
    <x v="43"/>
    <n v="1"/>
  </r>
  <r>
    <n v="7800"/>
    <n v="7787.14697265625"/>
    <n v="7778.64697265625"/>
    <x v="8"/>
    <x v="43"/>
    <n v="1"/>
  </r>
  <r>
    <n v="12360.1982421875"/>
    <n v="8997.955078125"/>
    <n v="8891.099609375"/>
    <x v="9"/>
    <x v="43"/>
    <n v="1"/>
  </r>
  <r>
    <n v="4000"/>
    <n v="4000"/>
    <n v="4000"/>
    <x v="10"/>
    <x v="43"/>
    <n v="1"/>
  </r>
  <r>
    <n v="19375"/>
    <n v="19843.75"/>
    <n v="19843.75"/>
    <x v="11"/>
    <x v="43"/>
    <n v="1"/>
  </r>
  <r>
    <n v="9375"/>
    <n v="9218.75"/>
    <n v="9218.75"/>
    <x v="0"/>
    <x v="44"/>
    <n v="3"/>
  </r>
  <r>
    <n v="14687.5"/>
    <n v="14843.75"/>
    <n v="14843.75"/>
    <x v="1"/>
    <x v="44"/>
    <n v="3"/>
  </r>
  <r>
    <n v="6435.9404296875"/>
    <n v="7103.6708984375"/>
    <n v="6887.3505859375"/>
    <x v="2"/>
    <x v="44"/>
    <n v="3"/>
  </r>
  <r>
    <n v="24942.060546875"/>
    <n v="32307.40625"/>
    <n v="32613.693359375"/>
    <x v="3"/>
    <x v="44"/>
    <n v="3"/>
  </r>
  <r>
    <n v="24187.060546875"/>
    <n v="23481.318359375"/>
    <n v="21402.83984375"/>
    <x v="4"/>
    <x v="44"/>
    <n v="3"/>
  </r>
  <r>
    <n v="17920.8515625"/>
    <n v="21688.3125"/>
    <n v="21688.3125"/>
    <x v="5"/>
    <x v="44"/>
    <n v="3"/>
  </r>
  <r>
    <n v="12359.458984375"/>
    <n v="11899.1923828125"/>
    <n v="11893.990234375"/>
    <x v="6"/>
    <x v="44"/>
    <n v="3"/>
  </r>
  <r>
    <n v="10922.5810546875"/>
    <n v="10922.5810546875"/>
    <n v="10922.5810546875"/>
    <x v="7"/>
    <x v="44"/>
    <n v="3"/>
  </r>
  <r>
    <n v="6421.66650390625"/>
    <n v="6421.66650390625"/>
    <n v="7239.83642578125"/>
    <x v="8"/>
    <x v="44"/>
    <n v="3"/>
  </r>
  <r>
    <n v="9420.69140625"/>
    <n v="7025.0625"/>
    <n v="6500"/>
    <x v="9"/>
    <x v="44"/>
    <n v="3"/>
  </r>
  <r>
    <n v="4000"/>
    <n v="4000"/>
    <n v="4000"/>
    <x v="10"/>
    <x v="44"/>
    <n v="3"/>
  </r>
  <r>
    <n v="3000"/>
    <n v="3000"/>
    <n v="3000"/>
    <x v="11"/>
    <x v="44"/>
    <n v="3"/>
  </r>
  <r>
    <n v="4000"/>
    <n v="4000"/>
    <n v="4000"/>
    <x v="0"/>
    <x v="45"/>
    <n v="1"/>
  </r>
  <r>
    <n v="10717.2275390625"/>
    <n v="8014.35546875"/>
    <n v="7268.9716796875"/>
    <x v="1"/>
    <x v="45"/>
    <n v="1"/>
  </r>
  <r>
    <n v="35439.5"/>
    <n v="36990.61328125"/>
    <n v="35200.5390625"/>
    <x v="2"/>
    <x v="45"/>
    <n v="1"/>
  </r>
  <r>
    <n v="51796.5546875"/>
    <n v="50675.171875"/>
    <n v="51167.6328125"/>
    <x v="3"/>
    <x v="45"/>
    <n v="1"/>
  </r>
  <r>
    <n v="54177.984375"/>
    <n v="55804.69140625"/>
    <n v="52427.8671875"/>
    <x v="4"/>
    <x v="45"/>
    <n v="1"/>
  </r>
  <r>
    <n v="55154.79296875"/>
    <n v="59491.0546875"/>
    <n v="57067.58203125"/>
    <x v="5"/>
    <x v="45"/>
    <n v="1"/>
  </r>
  <r>
    <n v="61430.22265625"/>
    <n v="55417.0234375"/>
    <n v="56166.5859375"/>
    <x v="6"/>
    <x v="45"/>
    <n v="1"/>
  </r>
  <r>
    <n v="54367.921875"/>
    <n v="48376.0703125"/>
    <n v="46934.30078125"/>
    <x v="7"/>
    <x v="45"/>
    <n v="1"/>
  </r>
  <r>
    <n v="30468.630859375"/>
    <n v="30960.158203125"/>
    <n v="28326.248046875"/>
    <x v="8"/>
    <x v="45"/>
    <n v="1"/>
  </r>
  <r>
    <n v="8000"/>
    <n v="8000"/>
    <n v="8000"/>
    <x v="9"/>
    <x v="45"/>
    <n v="1"/>
  </r>
  <r>
    <n v="4000"/>
    <n v="4000"/>
    <n v="4000"/>
    <x v="10"/>
    <x v="45"/>
    <n v="1"/>
  </r>
  <r>
    <n v="19062.5"/>
    <n v="19062.5"/>
    <n v="19062.5"/>
    <x v="11"/>
    <x v="45"/>
    <n v="1"/>
  </r>
  <r>
    <n v="10156.25"/>
    <n v="10156.25"/>
    <n v="10156.25"/>
    <x v="0"/>
    <x v="46"/>
    <n v="3"/>
  </r>
  <r>
    <n v="13495.0712890625"/>
    <n v="13495.0712890625"/>
    <n v="13495.0712890625"/>
    <x v="1"/>
    <x v="46"/>
    <n v="3"/>
  </r>
  <r>
    <n v="5163.126953125"/>
    <n v="4500"/>
    <n v="4500.33935546875"/>
    <x v="2"/>
    <x v="46"/>
    <n v="3"/>
  </r>
  <r>
    <n v="21383.9453125"/>
    <n v="26295.056640625"/>
    <n v="26269.576171875"/>
    <x v="3"/>
    <x v="46"/>
    <n v="3"/>
  </r>
  <r>
    <n v="47565.78125"/>
    <n v="46083.9921875"/>
    <n v="44702.8671875"/>
    <x v="4"/>
    <x v="46"/>
    <n v="3"/>
  </r>
  <r>
    <n v="29797.84765625"/>
    <n v="24702.587890625"/>
    <n v="21759.107421875"/>
    <x v="5"/>
    <x v="46"/>
    <n v="3"/>
  </r>
  <r>
    <n v="10210.814453125"/>
    <n v="10147.212890625"/>
    <n v="10148.482421875"/>
    <x v="6"/>
    <x v="46"/>
    <n v="3"/>
  </r>
  <r>
    <n v="9551.0869140625"/>
    <n v="9504.3115234375"/>
    <n v="9678.9912109375"/>
    <x v="7"/>
    <x v="46"/>
    <n v="3"/>
  </r>
  <r>
    <n v="6875"/>
    <n v="6875.1181640625"/>
    <n v="6875"/>
    <x v="8"/>
    <x v="46"/>
    <n v="3"/>
  </r>
  <r>
    <n v="8886.17578125"/>
    <n v="6500"/>
    <n v="6500"/>
    <x v="9"/>
    <x v="46"/>
    <n v="3"/>
  </r>
  <r>
    <n v="4001.45751953125"/>
    <n v="4000"/>
    <n v="4000"/>
    <x v="10"/>
    <x v="46"/>
    <n v="3"/>
  </r>
  <r>
    <n v="3800.284423828125"/>
    <n v="3000"/>
    <n v="3000"/>
    <x v="11"/>
    <x v="46"/>
    <n v="3"/>
  </r>
  <r>
    <n v="4000"/>
    <n v="4000"/>
    <n v="4000"/>
    <x v="0"/>
    <x v="47"/>
    <n v="1"/>
  </r>
  <r>
    <n v="6145.7158203125"/>
    <n v="4500"/>
    <n v="4500"/>
    <x v="1"/>
    <x v="47"/>
    <n v="1"/>
  </r>
  <r>
    <n v="15449.751953125"/>
    <n v="17107.5390625"/>
    <n v="15896.5556640625"/>
    <x v="2"/>
    <x v="47"/>
    <n v="1"/>
  </r>
  <r>
    <n v="137216.125"/>
    <n v="141919.03125"/>
    <n v="140313.1875"/>
    <x v="3"/>
    <x v="47"/>
    <n v="1"/>
  </r>
  <r>
    <n v="155793.796875"/>
    <n v="157358.203125"/>
    <n v="155705.953125"/>
    <x v="4"/>
    <x v="47"/>
    <n v="1"/>
  </r>
  <r>
    <n v="73125.3828125"/>
    <n v="73132.3203125"/>
    <n v="73133.421875"/>
    <x v="5"/>
    <x v="47"/>
    <n v="1"/>
  </r>
  <r>
    <n v="59695.8203125"/>
    <n v="58268.34375"/>
    <n v="58273.00390625"/>
    <x v="6"/>
    <x v="47"/>
    <n v="1"/>
  </r>
  <r>
    <n v="59549.05859375"/>
    <n v="59746.875"/>
    <n v="59208.0859375"/>
    <x v="7"/>
    <x v="47"/>
    <n v="1"/>
  </r>
  <r>
    <n v="27306.36328125"/>
    <n v="26888.73046875"/>
    <n v="26892.837890625"/>
    <x v="8"/>
    <x v="47"/>
    <n v="1"/>
  </r>
  <r>
    <n v="8000"/>
    <n v="8000"/>
    <n v="8000"/>
    <x v="9"/>
    <x v="47"/>
    <n v="1"/>
  </r>
  <r>
    <n v="4000"/>
    <n v="4000"/>
    <n v="4000"/>
    <x v="10"/>
    <x v="47"/>
    <n v="1"/>
  </r>
  <r>
    <n v="19218.75"/>
    <n v="19218.75"/>
    <n v="19218.75"/>
    <x v="11"/>
    <x v="47"/>
    <n v="1"/>
  </r>
  <r>
    <n v="9843.75"/>
    <n v="9843.75"/>
    <n v="9843.75"/>
    <x v="0"/>
    <x v="48"/>
    <n v="1"/>
  </r>
  <r>
    <n v="14687.5"/>
    <n v="14687.5"/>
    <n v="14687.5"/>
    <x v="1"/>
    <x v="48"/>
    <n v="1"/>
  </r>
  <r>
    <n v="42168.234375"/>
    <n v="43665.7265625"/>
    <n v="43321.58984375"/>
    <x v="2"/>
    <x v="48"/>
    <n v="1"/>
  </r>
  <r>
    <n v="240873.796875"/>
    <n v="236721.4375"/>
    <n v="236734.453125"/>
    <x v="3"/>
    <x v="48"/>
    <n v="1"/>
  </r>
  <r>
    <n v="79941.640625"/>
    <n v="81437.78125"/>
    <n v="78440.234375"/>
    <x v="4"/>
    <x v="48"/>
    <n v="1"/>
  </r>
  <r>
    <n v="37311.4140625"/>
    <n v="38996.48828125"/>
    <n v="36581.36328125"/>
    <x v="5"/>
    <x v="48"/>
    <n v="1"/>
  </r>
  <r>
    <n v="12308.431640625"/>
    <n v="11940.072265625"/>
    <n v="12442.400390625"/>
    <x v="6"/>
    <x v="48"/>
    <n v="1"/>
  </r>
  <r>
    <n v="11905.310546875"/>
    <n v="11850.4677734375"/>
    <n v="12141.3203125"/>
    <x v="7"/>
    <x v="48"/>
    <n v="1"/>
  </r>
  <r>
    <n v="8005.63134765625"/>
    <n v="8453.4814453125"/>
    <n v="8267.1552734375"/>
    <x v="8"/>
    <x v="48"/>
    <n v="1"/>
  </r>
  <r>
    <n v="11905.087890625"/>
    <n v="9226.470703125"/>
    <n v="9317.0751953125"/>
    <x v="9"/>
    <x v="48"/>
    <n v="1"/>
  </r>
  <r>
    <n v="4000"/>
    <n v="4000"/>
    <n v="4000"/>
    <x v="10"/>
    <x v="48"/>
    <n v="1"/>
  </r>
  <r>
    <n v="19218.75"/>
    <n v="19687.5"/>
    <n v="19687.5"/>
    <x v="11"/>
    <x v="48"/>
    <n v="1"/>
  </r>
  <r>
    <n v="9531.25"/>
    <n v="9375"/>
    <n v="9375"/>
    <x v="0"/>
    <x v="49"/>
    <n v="1"/>
  </r>
  <r>
    <n v="14843.75"/>
    <n v="15000"/>
    <n v="15000"/>
    <x v="1"/>
    <x v="49"/>
    <n v="1"/>
  </r>
  <r>
    <n v="53423.3046875"/>
    <n v="48839.29296875"/>
    <n v="46383.12890625"/>
    <x v="2"/>
    <x v="49"/>
    <n v="1"/>
  </r>
  <r>
    <n v="51899.88671875"/>
    <n v="52915.11328125"/>
    <n v="50637.9921875"/>
    <x v="3"/>
    <x v="49"/>
    <n v="1"/>
  </r>
  <r>
    <n v="22103.34375"/>
    <n v="23131.416015625"/>
    <n v="21831.607421875"/>
    <x v="4"/>
    <x v="49"/>
    <n v="1"/>
  </r>
  <r>
    <n v="37164.4140625"/>
    <n v="44074.0703125"/>
    <n v="44074.0703125"/>
    <x v="5"/>
    <x v="49"/>
    <n v="1"/>
  </r>
  <r>
    <n v="24545.6015625"/>
    <n v="24556.3984375"/>
    <n v="24531.61328125"/>
    <x v="6"/>
    <x v="49"/>
    <n v="1"/>
  </r>
  <r>
    <n v="26615.599609375"/>
    <n v="26875.845703125"/>
    <n v="26700.560546875"/>
    <x v="7"/>
    <x v="49"/>
    <n v="1"/>
  </r>
  <r>
    <n v="9300.8154296875"/>
    <n v="6550.17578125"/>
    <n v="6305.8876953125"/>
    <x v="8"/>
    <x v="49"/>
    <n v="1"/>
  </r>
  <r>
    <n v="10737.4345703125"/>
    <n v="8978.251953125"/>
    <n v="9101.6015625"/>
    <x v="9"/>
    <x v="49"/>
    <n v="1"/>
  </r>
  <r>
    <n v="4000"/>
    <n v="4000"/>
    <n v="4000"/>
    <x v="10"/>
    <x v="49"/>
    <n v="1"/>
  </r>
  <r>
    <n v="19375"/>
    <n v="19843.75"/>
    <n v="19843.75"/>
    <x v="11"/>
    <x v="49"/>
    <n v="1"/>
  </r>
  <r>
    <n v="9921.875"/>
    <n v="9843.75"/>
    <n v="9843.75"/>
    <x v="0"/>
    <x v="50"/>
    <n v="3"/>
  </r>
  <r>
    <n v="14435.2255859375"/>
    <n v="14435.2255859375"/>
    <n v="14435.2255859375"/>
    <x v="1"/>
    <x v="50"/>
    <n v="3"/>
  </r>
  <r>
    <n v="6624.34130859375"/>
    <n v="7632.1796875"/>
    <n v="7424.11865234375"/>
    <x v="2"/>
    <x v="50"/>
    <n v="3"/>
  </r>
  <r>
    <n v="11697.6171875"/>
    <n v="16963.9609375"/>
    <n v="16625.609375"/>
    <x v="3"/>
    <x v="50"/>
    <n v="3"/>
  </r>
  <r>
    <n v="17165.48828125"/>
    <n v="15961.0341796875"/>
    <n v="15836.8427734375"/>
    <x v="4"/>
    <x v="50"/>
    <n v="3"/>
  </r>
  <r>
    <n v="17108.62109375"/>
    <n v="26353.80859375"/>
    <n v="25452.818359375"/>
    <x v="5"/>
    <x v="50"/>
    <n v="3"/>
  </r>
  <r>
    <n v="10103.7919921875"/>
    <n v="11250"/>
    <n v="11406.25"/>
    <x v="6"/>
    <x v="50"/>
    <n v="3"/>
  </r>
  <r>
    <n v="8418.728515625"/>
    <n v="7780.95068359375"/>
    <n v="7791.16015625"/>
    <x v="7"/>
    <x v="50"/>
    <n v="3"/>
  </r>
  <r>
    <n v="7386.66650390625"/>
    <n v="7388.27685546875"/>
    <n v="7390.56494140625"/>
    <x v="8"/>
    <x v="50"/>
    <n v="3"/>
  </r>
  <r>
    <n v="8806.9384765625"/>
    <n v="7119.0087890625"/>
    <n v="6500"/>
    <x v="9"/>
    <x v="50"/>
    <n v="3"/>
  </r>
  <r>
    <n v="4000"/>
    <n v="4000"/>
    <n v="4000"/>
    <x v="10"/>
    <x v="50"/>
    <n v="3"/>
  </r>
  <r>
    <n v="3362.371826171875"/>
    <n v="3000"/>
    <n v="3000"/>
    <x v="11"/>
    <x v="50"/>
    <n v="3"/>
  </r>
  <r>
    <n v="4000"/>
    <n v="4000"/>
    <n v="4000"/>
    <x v="0"/>
    <x v="51"/>
    <n v="2"/>
  </r>
  <r>
    <n v="13112.865234375"/>
    <n v="10263.662109375"/>
    <n v="10280.8720703125"/>
    <x v="1"/>
    <x v="51"/>
    <n v="2"/>
  </r>
  <r>
    <n v="20326.2734375"/>
    <n v="18749.142578125"/>
    <n v="18868.5078125"/>
    <x v="2"/>
    <x v="51"/>
    <n v="2"/>
  </r>
  <r>
    <n v="81050.203125"/>
    <n v="75707.6171875"/>
    <n v="74848.859375"/>
    <x v="3"/>
    <x v="51"/>
    <n v="2"/>
  </r>
  <r>
    <n v="88550.09375"/>
    <n v="92272.75"/>
    <n v="93763"/>
    <x v="4"/>
    <x v="51"/>
    <n v="2"/>
  </r>
  <r>
    <n v="58510.6875"/>
    <n v="58873.56640625"/>
    <n v="57964.74609375"/>
    <x v="5"/>
    <x v="51"/>
    <n v="2"/>
  </r>
  <r>
    <n v="19265.484375"/>
    <n v="19264.828125"/>
    <n v="19264.01171875"/>
    <x v="6"/>
    <x v="51"/>
    <n v="2"/>
  </r>
  <r>
    <n v="16577.9375"/>
    <n v="16907.275390625"/>
    <n v="16908.26953125"/>
    <x v="7"/>
    <x v="51"/>
    <n v="2"/>
  </r>
  <r>
    <n v="9600"/>
    <n v="9454.1669921875"/>
    <n v="9454.1669921875"/>
    <x v="8"/>
    <x v="51"/>
    <n v="2"/>
  </r>
  <r>
    <n v="9645.703125"/>
    <n v="8000"/>
    <n v="8000"/>
    <x v="9"/>
    <x v="51"/>
    <n v="2"/>
  </r>
  <r>
    <n v="4000"/>
    <n v="4000"/>
    <n v="4000"/>
    <x v="10"/>
    <x v="51"/>
    <n v="2"/>
  </r>
  <r>
    <n v="11406.25"/>
    <n v="11718.75"/>
    <n v="11718.75"/>
    <x v="11"/>
    <x v="51"/>
    <n v="2"/>
  </r>
  <r>
    <n v="6875"/>
    <n v="6718.75"/>
    <n v="6718.75"/>
    <x v="0"/>
    <x v="52"/>
    <n v="1"/>
  </r>
  <r>
    <n v="52960.23828125"/>
    <n v="50884.265625"/>
    <n v="51227.30078125"/>
    <x v="1"/>
    <x v="52"/>
    <n v="1"/>
  </r>
  <r>
    <n v="66168.9453125"/>
    <n v="66205.7265625"/>
    <n v="66074.34375"/>
    <x v="2"/>
    <x v="52"/>
    <n v="1"/>
  </r>
  <r>
    <n v="137676.265625"/>
    <n v="135287"/>
    <n v="132809.1875"/>
    <x v="3"/>
    <x v="52"/>
    <n v="1"/>
  </r>
  <r>
    <n v="42781.11328125"/>
    <n v="43167.19921875"/>
    <n v="40169.3125"/>
    <x v="4"/>
    <x v="52"/>
    <n v="1"/>
  </r>
  <r>
    <n v="110198.6015625"/>
    <n v="111159.2421875"/>
    <n v="108565.953125"/>
    <x v="5"/>
    <x v="52"/>
    <n v="1"/>
  </r>
  <r>
    <n v="67798.3359375"/>
    <n v="63370.75390625"/>
    <n v="60358.30078125"/>
    <x v="6"/>
    <x v="52"/>
    <n v="1"/>
  </r>
  <r>
    <n v="19567.80078125"/>
    <n v="19742.7109375"/>
    <n v="19782.6796875"/>
    <x v="7"/>
    <x v="52"/>
    <n v="1"/>
  </r>
  <r>
    <n v="8525.2080078125"/>
    <n v="8408.42578125"/>
    <n v="8395"/>
    <x v="8"/>
    <x v="52"/>
    <n v="1"/>
  </r>
  <r>
    <n v="11080.6708984375"/>
    <n v="8329.8544921875"/>
    <n v="8316.3515625"/>
    <x v="9"/>
    <x v="52"/>
    <n v="1"/>
  </r>
  <r>
    <n v="4000"/>
    <n v="4000"/>
    <n v="4000"/>
    <x v="10"/>
    <x v="52"/>
    <n v="1"/>
  </r>
  <r>
    <n v="19687.5"/>
    <n v="20156.25"/>
    <n v="20156.25"/>
    <x v="11"/>
    <x v="52"/>
    <n v="1"/>
  </r>
  <r>
    <n v="9375"/>
    <n v="9218.75"/>
    <n v="9218.75"/>
    <x v="0"/>
    <x v="53"/>
    <n v="1"/>
  </r>
  <r>
    <n v="14680.9267578125"/>
    <n v="14680.9267578125"/>
    <n v="14680.9267578125"/>
    <x v="1"/>
    <x v="53"/>
    <n v="1"/>
  </r>
  <r>
    <n v="5361.14990234375"/>
    <n v="6197.4892578125"/>
    <n v="5985.43798828125"/>
    <x v="2"/>
    <x v="53"/>
    <n v="1"/>
  </r>
  <r>
    <n v="9698.984375"/>
    <n v="14921.78125"/>
    <n v="14822.783203125"/>
    <x v="3"/>
    <x v="53"/>
    <n v="1"/>
  </r>
  <r>
    <n v="56067.59765625"/>
    <n v="64552.69921875"/>
    <n v="61945.51953125"/>
    <x v="4"/>
    <x v="53"/>
    <n v="1"/>
  </r>
  <r>
    <n v="79059.578125"/>
    <n v="87531.5078125"/>
    <n v="83453.9765625"/>
    <x v="5"/>
    <x v="53"/>
    <n v="1"/>
  </r>
  <r>
    <n v="26758.173828125"/>
    <n v="26828.65234375"/>
    <n v="26824.8046875"/>
    <x v="6"/>
    <x v="53"/>
    <n v="1"/>
  </r>
  <r>
    <n v="29409.658203125"/>
    <n v="29774.8828125"/>
    <n v="29741.4453125"/>
    <x v="7"/>
    <x v="53"/>
    <n v="1"/>
  </r>
  <r>
    <n v="12373.6884765625"/>
    <n v="13075.6787109375"/>
    <n v="11898.8779296875"/>
    <x v="8"/>
    <x v="53"/>
    <n v="1"/>
  </r>
  <r>
    <n v="8000"/>
    <n v="8000"/>
    <n v="8000"/>
    <x v="9"/>
    <x v="53"/>
    <n v="1"/>
  </r>
  <r>
    <n v="4000"/>
    <n v="4000"/>
    <n v="4000"/>
    <x v="10"/>
    <x v="53"/>
    <n v="1"/>
  </r>
  <r>
    <n v="19843.75"/>
    <n v="19843.75"/>
    <n v="19843.75"/>
    <x v="11"/>
    <x v="53"/>
    <n v="1"/>
  </r>
  <r>
    <n v="9843.75"/>
    <n v="9843.75"/>
    <n v="9843.75"/>
    <x v="0"/>
    <x v="54"/>
    <n v="4"/>
  </r>
  <r>
    <n v="14687.5"/>
    <n v="14687.5"/>
    <n v="14687.5"/>
    <x v="1"/>
    <x v="54"/>
    <n v="4"/>
  </r>
  <r>
    <n v="5032.3779296875"/>
    <n v="4500"/>
    <n v="4500.0009765625"/>
    <x v="2"/>
    <x v="54"/>
    <n v="4"/>
  </r>
  <r>
    <n v="7088.0732421875"/>
    <n v="12358.798828125"/>
    <n v="12260.23828125"/>
    <x v="3"/>
    <x v="54"/>
    <n v="4"/>
  </r>
  <r>
    <n v="9576.6259765625"/>
    <n v="10602.4384765625"/>
    <n v="10377.4130859375"/>
    <x v="4"/>
    <x v="54"/>
    <n v="4"/>
  </r>
  <r>
    <n v="12180.5341796875"/>
    <n v="12008.716796875"/>
    <n v="11825.8466796875"/>
    <x v="5"/>
    <x v="54"/>
    <n v="4"/>
  </r>
  <r>
    <n v="8644.5771484375"/>
    <n v="8594.11328125"/>
    <n v="8556.541015625"/>
    <x v="6"/>
    <x v="54"/>
    <n v="4"/>
  </r>
  <r>
    <n v="9432.4716796875"/>
    <n v="9782.4013671875"/>
    <n v="9831.48046875"/>
    <x v="7"/>
    <x v="54"/>
    <n v="4"/>
  </r>
  <r>
    <n v="4629.16162109375"/>
    <n v="4454.9208984375"/>
    <n v="4440.33544921875"/>
    <x v="8"/>
    <x v="54"/>
    <n v="4"/>
  </r>
  <r>
    <n v="5209.78515625"/>
    <n v="5000"/>
    <n v="5000"/>
    <x v="9"/>
    <x v="54"/>
    <n v="4"/>
  </r>
  <r>
    <n v="4923.23876953125"/>
    <n v="3788.734130859375"/>
    <n v="3793.6748046875"/>
    <x v="10"/>
    <x v="54"/>
    <n v="4"/>
  </r>
  <r>
    <n v="3000"/>
    <n v="3000"/>
    <n v="3000"/>
    <x v="11"/>
    <x v="54"/>
    <n v="4"/>
  </r>
  <r>
    <n v="4000"/>
    <n v="4000"/>
    <n v="4000"/>
    <x v="0"/>
    <x v="55"/>
    <n v="5"/>
  </r>
  <r>
    <n v="4500"/>
    <n v="4500"/>
    <n v="4500"/>
    <x v="1"/>
    <x v="55"/>
    <n v="5"/>
  </r>
  <r>
    <n v="4500"/>
    <n v="4500"/>
    <n v="4500"/>
    <x v="2"/>
    <x v="55"/>
    <n v="5"/>
  </r>
  <r>
    <n v="6183.02587890625"/>
    <n v="6447.5634765625"/>
    <n v="6458.75439453125"/>
    <x v="3"/>
    <x v="55"/>
    <n v="5"/>
  </r>
  <r>
    <n v="7714.28564453125"/>
    <n v="7714.28564453125"/>
    <n v="7714.28564453125"/>
    <x v="4"/>
    <x v="55"/>
    <n v="5"/>
  </r>
  <r>
    <n v="7238.70947265625"/>
    <n v="7238.70947265625"/>
    <n v="7238.70947265625"/>
    <x v="5"/>
    <x v="55"/>
    <n v="5"/>
  </r>
  <r>
    <n v="7100"/>
    <n v="7100"/>
    <n v="7100"/>
    <x v="6"/>
    <x v="55"/>
    <n v="5"/>
  </r>
  <r>
    <n v="4000"/>
    <n v="4000"/>
    <n v="4000"/>
    <x v="7"/>
    <x v="55"/>
    <n v="5"/>
  </r>
  <r>
    <n v="4000"/>
    <n v="4000.06982421875"/>
    <n v="4000.075439453125"/>
    <x v="8"/>
    <x v="55"/>
    <n v="5"/>
  </r>
  <r>
    <n v="4000"/>
    <n v="4000"/>
    <n v="4000"/>
    <x v="9"/>
    <x v="55"/>
    <n v="5"/>
  </r>
  <r>
    <n v="4328.4677734375"/>
    <n v="3956.26318359375"/>
    <n v="3799.6455078125"/>
    <x v="10"/>
    <x v="55"/>
    <n v="5"/>
  </r>
  <r>
    <n v="3000"/>
    <n v="3000"/>
    <n v="3000"/>
    <x v="11"/>
    <x v="55"/>
    <n v="5"/>
  </r>
  <r>
    <n v="3000"/>
    <n v="3000"/>
    <n v="3000"/>
    <x v="0"/>
    <x v="56"/>
    <n v="2"/>
  </r>
  <r>
    <n v="3500"/>
    <n v="3693.033447265625"/>
    <n v="3697.919677734375"/>
    <x v="1"/>
    <x v="56"/>
    <n v="2"/>
  </r>
  <r>
    <n v="12509.283203125"/>
    <n v="12050.162109375"/>
    <n v="11941.71484375"/>
    <x v="2"/>
    <x v="56"/>
    <n v="2"/>
  </r>
  <r>
    <n v="70753.3984375"/>
    <n v="66316.7265625"/>
    <n v="63763.921875"/>
    <x v="3"/>
    <x v="56"/>
    <n v="2"/>
  </r>
  <r>
    <n v="61386.88671875"/>
    <n v="58933.89453125"/>
    <n v="57683.46875"/>
    <x v="4"/>
    <x v="56"/>
    <n v="2"/>
  </r>
  <r>
    <n v="74710.1171875"/>
    <n v="76695.0234375"/>
    <n v="78707.1640625"/>
    <x v="5"/>
    <x v="56"/>
    <n v="2"/>
  </r>
  <r>
    <n v="46497.3671875"/>
    <n v="46481.68359375"/>
    <n v="46482.79296875"/>
    <x v="6"/>
    <x v="56"/>
    <n v="2"/>
  </r>
  <r>
    <n v="25904.978515625"/>
    <n v="25903.23046875"/>
    <n v="25907.400390625"/>
    <x v="7"/>
    <x v="56"/>
    <n v="2"/>
  </r>
  <r>
    <n v="8171.5126953125"/>
    <n v="11486.7802734375"/>
    <n v="11486.7802734375"/>
    <x v="8"/>
    <x v="56"/>
    <n v="2"/>
  </r>
  <r>
    <n v="8053.857421875"/>
    <n v="8000"/>
    <n v="8000"/>
    <x v="9"/>
    <x v="56"/>
    <n v="2"/>
  </r>
  <r>
    <n v="4000"/>
    <n v="4000"/>
    <n v="4000"/>
    <x v="10"/>
    <x v="56"/>
    <n v="2"/>
  </r>
  <r>
    <n v="11562.5"/>
    <n v="11406.25"/>
    <n v="11406.25"/>
    <x v="11"/>
    <x v="56"/>
    <n v="2"/>
  </r>
  <r>
    <n v="6250"/>
    <n v="6406.25"/>
    <n v="6406.25"/>
    <x v="0"/>
    <x v="57"/>
    <n v="4"/>
  </r>
  <r>
    <n v="10000"/>
    <n v="9921.875"/>
    <n v="9921.875"/>
    <x v="1"/>
    <x v="57"/>
    <n v="4"/>
  </r>
  <r>
    <n v="5040.15380859375"/>
    <n v="4500"/>
    <n v="4500"/>
    <x v="2"/>
    <x v="57"/>
    <n v="4"/>
  </r>
  <r>
    <n v="21600.455078125"/>
    <n v="23360.15625"/>
    <n v="23141.70703125"/>
    <x v="3"/>
    <x v="57"/>
    <n v="4"/>
  </r>
  <r>
    <n v="35332.65234375"/>
    <n v="34868.21875"/>
    <n v="33714.2578125"/>
    <x v="4"/>
    <x v="57"/>
    <n v="4"/>
  </r>
  <r>
    <n v="27404.98046875"/>
    <n v="32295.2734375"/>
    <n v="32295.2734375"/>
    <x v="5"/>
    <x v="57"/>
    <n v="4"/>
  </r>
  <r>
    <n v="18856.849609375"/>
    <n v="18851.076171875"/>
    <n v="18184.408203125"/>
    <x v="6"/>
    <x v="57"/>
    <n v="4"/>
  </r>
  <r>
    <n v="16437.3359375"/>
    <n v="17519.03125"/>
    <n v="16933.45703125"/>
    <x v="7"/>
    <x v="57"/>
    <n v="4"/>
  </r>
  <r>
    <n v="9400"/>
    <n v="8952.515625"/>
    <n v="9118.75"/>
    <x v="8"/>
    <x v="57"/>
    <n v="4"/>
  </r>
  <r>
    <n v="5000"/>
    <n v="5000"/>
    <n v="5000"/>
    <x v="9"/>
    <x v="57"/>
    <n v="4"/>
  </r>
  <r>
    <n v="3878.1923828125"/>
    <n v="3500"/>
    <n v="3500"/>
    <x v="10"/>
    <x v="57"/>
    <n v="4"/>
  </r>
  <r>
    <n v="3379.392578125"/>
    <n v="3000"/>
    <n v="3000"/>
    <x v="11"/>
    <x v="57"/>
    <n v="4"/>
  </r>
  <r>
    <n v="4271.599609375"/>
    <n v="4000"/>
    <n v="4000"/>
    <x v="0"/>
    <x v="58"/>
    <n v="2"/>
  </r>
  <r>
    <n v="8170.1083984375"/>
    <n v="4500"/>
    <n v="4500"/>
    <x v="1"/>
    <x v="58"/>
    <n v="2"/>
  </r>
  <r>
    <n v="11017.111328125"/>
    <n v="16423.423828125"/>
    <n v="16185.0458984375"/>
    <x v="2"/>
    <x v="58"/>
    <n v="2"/>
  </r>
  <r>
    <n v="103816.2265625"/>
    <n v="101437.1328125"/>
    <n v="100895.484375"/>
    <x v="3"/>
    <x v="58"/>
    <n v="2"/>
  </r>
  <r>
    <n v="144828.046875"/>
    <n v="143369.734375"/>
    <n v="144381.671875"/>
    <x v="4"/>
    <x v="58"/>
    <n v="2"/>
  </r>
  <r>
    <n v="66592.71875"/>
    <n v="66607.71875"/>
    <n v="66604.5703125"/>
    <x v="5"/>
    <x v="58"/>
    <n v="2"/>
  </r>
  <r>
    <n v="22031.212890625"/>
    <n v="22043.671875"/>
    <n v="22045.048828125"/>
    <x v="6"/>
    <x v="58"/>
    <n v="2"/>
  </r>
  <r>
    <n v="17857.365234375"/>
    <n v="17944.298828125"/>
    <n v="17943.53515625"/>
    <x v="7"/>
    <x v="58"/>
    <n v="2"/>
  </r>
  <r>
    <n v="8749.353515625"/>
    <n v="12329.6318359375"/>
    <n v="12329.46484375"/>
    <x v="8"/>
    <x v="58"/>
    <n v="2"/>
  </r>
  <r>
    <n v="8000"/>
    <n v="8000"/>
    <n v="8000"/>
    <x v="9"/>
    <x v="58"/>
    <n v="2"/>
  </r>
  <r>
    <n v="4000"/>
    <n v="4000"/>
    <n v="4000"/>
    <x v="10"/>
    <x v="58"/>
    <n v="2"/>
  </r>
  <r>
    <n v="11875"/>
    <n v="11718.75"/>
    <n v="11718.75"/>
    <x v="11"/>
    <x v="58"/>
    <n v="2"/>
  </r>
  <r>
    <n v="6562.5"/>
    <n v="6562.5"/>
    <n v="6562.5"/>
    <x v="0"/>
    <x v="59"/>
    <n v="4"/>
  </r>
  <r>
    <n v="9843.75"/>
    <n v="9921.875"/>
    <n v="9921.875"/>
    <x v="1"/>
    <x v="59"/>
    <n v="4"/>
  </r>
  <r>
    <n v="5150.51123046875"/>
    <n v="5367.55908203125"/>
    <n v="5226.0654296875"/>
    <x v="2"/>
    <x v="59"/>
    <n v="4"/>
  </r>
  <r>
    <n v="19353.662109375"/>
    <n v="19509.16015625"/>
    <n v="18710.51171875"/>
    <x v="3"/>
    <x v="59"/>
    <n v="4"/>
  </r>
  <r>
    <n v="23590.345703125"/>
    <n v="19845.28125"/>
    <n v="20484.30078125"/>
    <x v="4"/>
    <x v="59"/>
    <n v="4"/>
  </r>
  <r>
    <n v="18845.62890625"/>
    <n v="19329.181640625"/>
    <n v="19329.181640625"/>
    <x v="5"/>
    <x v="59"/>
    <n v="4"/>
  </r>
  <r>
    <n v="12653.9814453125"/>
    <n v="12636.8486328125"/>
    <n v="13113.1005859375"/>
    <x v="6"/>
    <x v="59"/>
    <n v="4"/>
  </r>
  <r>
    <n v="7701.8330078125"/>
    <n v="7811.771484375"/>
    <n v="8334.197265625"/>
    <x v="7"/>
    <x v="59"/>
    <n v="4"/>
  </r>
  <r>
    <n v="7100"/>
    <n v="7125.3623046875"/>
    <n v="7100"/>
    <x v="8"/>
    <x v="59"/>
    <n v="4"/>
  </r>
  <r>
    <n v="5203.2705078125"/>
    <n v="5000"/>
    <n v="5000"/>
    <x v="9"/>
    <x v="59"/>
    <n v="4"/>
  </r>
  <r>
    <n v="3920.169921875"/>
    <n v="3500"/>
    <n v="3500"/>
    <x v="10"/>
    <x v="59"/>
    <n v="4"/>
  </r>
  <r>
    <n v="3000"/>
    <n v="3000"/>
    <n v="3000"/>
    <x v="11"/>
    <x v="59"/>
    <n v="4"/>
  </r>
  <r>
    <n v="4407.923828125"/>
    <n v="4000"/>
    <n v="4000"/>
    <x v="0"/>
    <x v="60"/>
    <n v="1"/>
  </r>
  <r>
    <n v="26763.65625"/>
    <n v="26378.52734375"/>
    <n v="25858.5703125"/>
    <x v="1"/>
    <x v="60"/>
    <n v="1"/>
  </r>
  <r>
    <n v="96214.7265625"/>
    <n v="91688.5859375"/>
    <n v="89928.9140625"/>
    <x v="2"/>
    <x v="60"/>
    <n v="1"/>
  </r>
  <r>
    <n v="82712.0625"/>
    <n v="77607.0625"/>
    <n v="77920.796875"/>
    <x v="3"/>
    <x v="60"/>
    <n v="1"/>
  </r>
  <r>
    <n v="110020.7265625"/>
    <n v="113825.71875"/>
    <n v="115478.7265625"/>
    <x v="4"/>
    <x v="60"/>
    <n v="1"/>
  </r>
  <r>
    <n v="86906.3515625"/>
    <n v="88813.3828125"/>
    <n v="88624.7890625"/>
    <x v="5"/>
    <x v="60"/>
    <n v="1"/>
  </r>
  <r>
    <n v="148273.875"/>
    <n v="147510.453125"/>
    <n v="147515.75"/>
    <x v="6"/>
    <x v="60"/>
    <n v="1"/>
  </r>
  <r>
    <n v="45031.00390625"/>
    <n v="45032.2734375"/>
    <n v="45032.58203125"/>
    <x v="7"/>
    <x v="60"/>
    <n v="1"/>
  </r>
  <r>
    <n v="12796.0185546875"/>
    <n v="14206.4345703125"/>
    <n v="13746.2236328125"/>
    <x v="8"/>
    <x v="60"/>
    <n v="1"/>
  </r>
  <r>
    <n v="8000"/>
    <n v="8000"/>
    <n v="8000"/>
    <x v="9"/>
    <x v="60"/>
    <n v="1"/>
  </r>
  <r>
    <n v="4000"/>
    <n v="4000"/>
    <n v="4000"/>
    <x v="10"/>
    <x v="60"/>
    <n v="1"/>
  </r>
  <r>
    <n v="19843.75"/>
    <n v="19687.5"/>
    <n v="19687.5"/>
    <x v="11"/>
    <x v="60"/>
    <n v="1"/>
  </r>
  <r>
    <n v="11704.599609375"/>
    <n v="9375"/>
    <n v="9375"/>
    <x v="0"/>
    <x v="61"/>
    <n v="1"/>
  </r>
  <r>
    <n v="35506.87890625"/>
    <n v="35583.37890625"/>
    <n v="34492.0859375"/>
    <x v="1"/>
    <x v="61"/>
    <n v="1"/>
  </r>
  <r>
    <n v="84381.53125"/>
    <n v="80370.4609375"/>
    <n v="80374.421875"/>
    <x v="2"/>
    <x v="61"/>
    <n v="1"/>
  </r>
  <r>
    <n v="111640.828125"/>
    <n v="114133.5703125"/>
    <n v="115707.1953125"/>
    <x v="3"/>
    <x v="61"/>
    <n v="1"/>
  </r>
  <r>
    <n v="208130.40625"/>
    <n v="209047.40625"/>
    <n v="209051.296875"/>
    <x v="4"/>
    <x v="61"/>
    <n v="1"/>
  </r>
  <r>
    <n v="291621.84375"/>
    <n v="291618.6875"/>
    <n v="291622.15625"/>
    <x v="5"/>
    <x v="61"/>
    <n v="1"/>
  </r>
  <r>
    <n v="86967.0234375"/>
    <n v="86979.4765625"/>
    <n v="86983.0703125"/>
    <x v="6"/>
    <x v="61"/>
    <n v="1"/>
  </r>
  <r>
    <n v="72451"/>
    <n v="72020.8203125"/>
    <n v="72024.25"/>
    <x v="7"/>
    <x v="61"/>
    <n v="1"/>
  </r>
  <r>
    <n v="56609.2578125"/>
    <n v="56643.4453125"/>
    <n v="56646.9921875"/>
    <x v="8"/>
    <x v="61"/>
    <n v="1"/>
  </r>
  <r>
    <n v="20973.828125"/>
    <n v="18890.798828125"/>
    <n v="18894.20703125"/>
    <x v="9"/>
    <x v="61"/>
    <n v="1"/>
  </r>
  <r>
    <n v="10375.734375"/>
    <n v="9274.04296875"/>
    <n v="9277.4150390625"/>
    <x v="10"/>
    <x v="61"/>
    <n v="1"/>
  </r>
  <r>
    <n v="15563.3984375"/>
    <n v="15562.6318359375"/>
    <n v="15566.12890625"/>
    <x v="11"/>
    <x v="61"/>
    <n v="1"/>
  </r>
  <r>
    <n v="10937.5"/>
    <n v="10937.5"/>
    <n v="10937.5"/>
    <x v="0"/>
    <x v="62"/>
    <n v="1"/>
  </r>
  <r>
    <n v="83364.625"/>
    <n v="84396.0625"/>
    <n v="84399.734375"/>
    <x v="1"/>
    <x v="62"/>
    <n v="1"/>
  </r>
  <r>
    <n v="194696.921875"/>
    <n v="195006.03125"/>
    <n v="195009.453125"/>
    <x v="2"/>
    <x v="62"/>
    <n v="1"/>
  </r>
  <r>
    <n v="73009.921875"/>
    <n v="73009.734375"/>
    <n v="73013.140625"/>
    <x v="3"/>
    <x v="62"/>
    <n v="1"/>
  </r>
  <r>
    <n v="43953.09375"/>
    <n v="43952.96484375"/>
    <n v="43956.58203125"/>
    <x v="4"/>
    <x v="62"/>
    <n v="1"/>
  </r>
  <r>
    <n v="35422.4296875"/>
    <n v="36160.6796875"/>
    <n v="35472.6953125"/>
    <x v="5"/>
    <x v="62"/>
    <n v="1"/>
  </r>
  <r>
    <n v="16703.560546875"/>
    <n v="16682.9140625"/>
    <n v="16683.505859375"/>
    <x v="6"/>
    <x v="62"/>
    <n v="1"/>
  </r>
  <r>
    <n v="12500.146484375"/>
    <n v="12971.599609375"/>
    <n v="12910.9052734375"/>
    <x v="7"/>
    <x v="62"/>
    <n v="1"/>
  </r>
  <r>
    <n v="7700"/>
    <n v="8347.3310546875"/>
    <n v="8580.7353515625"/>
    <x v="8"/>
    <x v="62"/>
    <n v="1"/>
  </r>
  <r>
    <n v="11512.4130859375"/>
    <n v="9012.9326171875"/>
    <n v="8851.294921875"/>
    <x v="9"/>
    <x v="62"/>
    <n v="1"/>
  </r>
  <r>
    <n v="4000"/>
    <n v="4000"/>
    <n v="4000"/>
    <x v="10"/>
    <x v="62"/>
    <n v="1"/>
  </r>
  <r>
    <n v="19687.5"/>
    <n v="19921.875"/>
    <n v="19921.875"/>
    <x v="11"/>
    <x v="62"/>
    <n v="1"/>
  </r>
  <r>
    <n v="9531.25"/>
    <n v="9531.25"/>
    <n v="9531.25"/>
    <x v="0"/>
    <x v="63"/>
    <n v="3"/>
  </r>
  <r>
    <n v="16280.03515625"/>
    <n v="14687.5"/>
    <n v="14687.54296875"/>
    <x v="1"/>
    <x v="63"/>
    <n v="3"/>
  </r>
  <r>
    <n v="10707.3154296875"/>
    <n v="10837.3720703125"/>
    <n v="10666.66796875"/>
    <x v="2"/>
    <x v="63"/>
    <n v="3"/>
  </r>
  <r>
    <n v="10274.82421875"/>
    <n v="15381.763671875"/>
    <n v="15171.5537109375"/>
    <x v="3"/>
    <x v="63"/>
    <n v="3"/>
  </r>
  <r>
    <n v="13882.5400390625"/>
    <n v="15197.2646484375"/>
    <n v="14921.8720703125"/>
    <x v="4"/>
    <x v="63"/>
    <n v="3"/>
  </r>
  <r>
    <n v="11712.6787109375"/>
    <n v="11902.798828125"/>
    <n v="11741.3720703125"/>
    <x v="5"/>
    <x v="63"/>
    <n v="3"/>
  </r>
  <r>
    <n v="13520.166015625"/>
    <n v="13077.7314453125"/>
    <n v="13078.7626953125"/>
    <x v="6"/>
    <x v="63"/>
    <n v="3"/>
  </r>
  <r>
    <n v="9012.9033203125"/>
    <n v="9012.9033203125"/>
    <n v="9012.9033203125"/>
    <x v="7"/>
    <x v="63"/>
    <n v="3"/>
  </r>
  <r>
    <n v="7100"/>
    <n v="7113.19189453125"/>
    <n v="7127.34375"/>
    <x v="8"/>
    <x v="63"/>
    <n v="3"/>
  </r>
  <r>
    <n v="8576.849609375"/>
    <n v="6873.61376953125"/>
    <n v="6500"/>
    <x v="9"/>
    <x v="63"/>
    <n v="3"/>
  </r>
  <r>
    <n v="4000"/>
    <n v="4000"/>
    <n v="4000"/>
    <x v="10"/>
    <x v="63"/>
    <n v="3"/>
  </r>
  <r>
    <n v="3082.686279296875"/>
    <n v="3000"/>
    <n v="3000"/>
    <x v="11"/>
    <x v="63"/>
    <n v="3"/>
  </r>
  <r>
    <n v="4000"/>
    <n v="4000"/>
    <n v="4000"/>
    <x v="0"/>
    <x v="64"/>
    <n v="1"/>
  </r>
  <r>
    <n v="4500"/>
    <n v="4500"/>
    <n v="4500"/>
    <x v="1"/>
    <x v="64"/>
    <n v="1"/>
  </r>
  <r>
    <n v="11505.7802734375"/>
    <n v="10873.5341796875"/>
    <n v="10726.7626953125"/>
    <x v="2"/>
    <x v="64"/>
    <n v="1"/>
  </r>
  <r>
    <n v="23915.509765625"/>
    <n v="22503.185546875"/>
    <n v="22055.3515625"/>
    <x v="3"/>
    <x v="64"/>
    <n v="1"/>
  </r>
  <r>
    <n v="237716.78125"/>
    <n v="240302.25"/>
    <n v="239946.96875"/>
    <x v="4"/>
    <x v="64"/>
    <n v="1"/>
  </r>
  <r>
    <n v="145242.375"/>
    <n v="144572.609375"/>
    <n v="144960.140625"/>
    <x v="5"/>
    <x v="64"/>
    <n v="1"/>
  </r>
  <r>
    <n v="27210.880859375"/>
    <n v="27225.01953125"/>
    <n v="27225.4375"/>
    <x v="6"/>
    <x v="64"/>
    <n v="1"/>
  </r>
  <r>
    <n v="18110.44140625"/>
    <n v="18112.291015625"/>
    <n v="18112.99609375"/>
    <x v="7"/>
    <x v="64"/>
    <n v="1"/>
  </r>
  <r>
    <n v="6512.21044921875"/>
    <n v="10567.4765625"/>
    <n v="10568.1962890625"/>
    <x v="8"/>
    <x v="64"/>
    <n v="1"/>
  </r>
  <r>
    <n v="12630.4091796875"/>
    <n v="8000"/>
    <n v="8000"/>
    <x v="9"/>
    <x v="64"/>
    <n v="1"/>
  </r>
  <r>
    <n v="4000"/>
    <n v="4000"/>
    <n v="4000"/>
    <x v="10"/>
    <x v="64"/>
    <n v="1"/>
  </r>
  <r>
    <n v="19062.5"/>
    <n v="19687.5"/>
    <n v="19687.5"/>
    <x v="11"/>
    <x v="64"/>
    <n v="1"/>
  </r>
  <r>
    <n v="9531.25"/>
    <n v="9375"/>
    <n v="9375"/>
    <x v="0"/>
    <x v="65"/>
    <n v="4"/>
  </r>
  <r>
    <n v="13408.064453125"/>
    <n v="13408.064453125"/>
    <n v="13408.064453125"/>
    <x v="1"/>
    <x v="65"/>
    <n v="4"/>
  </r>
  <r>
    <n v="4500"/>
    <n v="4500"/>
    <n v="4500"/>
    <x v="2"/>
    <x v="65"/>
    <n v="4"/>
  </r>
  <r>
    <n v="9504.111328125"/>
    <n v="14723.0849609375"/>
    <n v="14575.115234375"/>
    <x v="3"/>
    <x v="65"/>
    <n v="4"/>
  </r>
  <r>
    <n v="20441.392578125"/>
    <n v="18993.013671875"/>
    <n v="18484.318359375"/>
    <x v="4"/>
    <x v="65"/>
    <n v="4"/>
  </r>
  <r>
    <n v="22060.794921875"/>
    <n v="24828.572265625"/>
    <n v="24828.572265625"/>
    <x v="5"/>
    <x v="65"/>
    <n v="4"/>
  </r>
  <r>
    <n v="9674.1669921875"/>
    <n v="8892.9169921875"/>
    <n v="8892.9169921875"/>
    <x v="6"/>
    <x v="65"/>
    <n v="4"/>
  </r>
  <r>
    <n v="8435.232421875"/>
    <n v="9222.1572265625"/>
    <n v="9220.556640625"/>
    <x v="7"/>
    <x v="65"/>
    <n v="4"/>
  </r>
  <r>
    <n v="7100"/>
    <n v="7100"/>
    <n v="7100.05859375"/>
    <x v="8"/>
    <x v="65"/>
    <n v="4"/>
  </r>
  <r>
    <n v="5000"/>
    <n v="5000"/>
    <n v="5000"/>
    <x v="9"/>
    <x v="65"/>
    <n v="4"/>
  </r>
  <r>
    <n v="4426.19287109375"/>
    <n v="3500"/>
    <n v="3500"/>
    <x v="10"/>
    <x v="65"/>
    <n v="4"/>
  </r>
  <r>
    <n v="3000"/>
    <n v="3000"/>
    <n v="3000"/>
    <x v="11"/>
    <x v="65"/>
    <n v="4"/>
  </r>
  <r>
    <n v="4000"/>
    <n v="4000"/>
    <n v="4000"/>
    <x v="0"/>
    <x v="66"/>
    <n v="5"/>
  </r>
  <r>
    <n v="4500"/>
    <n v="4500"/>
    <n v="4500"/>
    <x v="1"/>
    <x v="66"/>
    <n v="5"/>
  </r>
  <r>
    <n v="13920.884765625"/>
    <n v="13261.3212890625"/>
    <n v="13114.6123046875"/>
    <x v="2"/>
    <x v="66"/>
    <n v="5"/>
  </r>
  <r>
    <n v="26843.701171875"/>
    <n v="23077.0546875"/>
    <n v="22139.876953125"/>
    <x v="3"/>
    <x v="66"/>
    <n v="5"/>
  </r>
  <r>
    <n v="15896.5517578125"/>
    <n v="7982.7587890625"/>
    <n v="8435.3447265625"/>
    <x v="4"/>
    <x v="66"/>
    <n v="5"/>
  </r>
  <r>
    <n v="5534.2744140625"/>
    <n v="7320.9677734375"/>
    <n v="7320.9677734375"/>
    <x v="5"/>
    <x v="66"/>
    <n v="5"/>
  </r>
  <r>
    <n v="9808.833984375"/>
    <n v="9809.2177734375"/>
    <n v="9809.7783203125"/>
    <x v="6"/>
    <x v="66"/>
    <n v="5"/>
  </r>
  <r>
    <n v="7100"/>
    <n v="7100"/>
    <n v="7100"/>
    <x v="7"/>
    <x v="66"/>
    <n v="5"/>
  </r>
  <r>
    <n v="7100"/>
    <n v="7111.390625"/>
    <n v="7105.7216796875"/>
    <x v="8"/>
    <x v="66"/>
    <n v="5"/>
  </r>
  <r>
    <n v="4000"/>
    <n v="4000"/>
    <n v="4000"/>
    <x v="9"/>
    <x v="66"/>
    <n v="5"/>
  </r>
  <r>
    <n v="3869.203369140625"/>
    <n v="3000"/>
    <n v="3000"/>
    <x v="10"/>
    <x v="66"/>
    <n v="5"/>
  </r>
  <r>
    <n v="3000"/>
    <n v="3000"/>
    <n v="3000"/>
    <x v="11"/>
    <x v="66"/>
    <n v="5"/>
  </r>
  <r>
    <n v="3000"/>
    <n v="3000"/>
    <n v="3000"/>
    <x v="0"/>
    <x v="67"/>
    <n v="4"/>
  </r>
  <r>
    <n v="5238.625"/>
    <n v="5247.6552734375"/>
    <n v="5169.63134765625"/>
    <x v="1"/>
    <x v="67"/>
    <n v="4"/>
  </r>
  <r>
    <n v="4713.00537109375"/>
    <n v="4579.21826171875"/>
    <n v="4639.0732421875"/>
    <x v="2"/>
    <x v="67"/>
    <n v="4"/>
  </r>
  <r>
    <n v="7816.40625"/>
    <n v="7659.96337890625"/>
    <n v="7498.81494140625"/>
    <x v="3"/>
    <x v="67"/>
    <n v="4"/>
  </r>
  <r>
    <n v="8635.7138671875"/>
    <n v="8635.7138671875"/>
    <n v="8635.7138671875"/>
    <x v="4"/>
    <x v="67"/>
    <n v="4"/>
  </r>
  <r>
    <n v="49471.88671875"/>
    <n v="45804.46875"/>
    <n v="44500"/>
    <x v="5"/>
    <x v="67"/>
    <n v="4"/>
  </r>
  <r>
    <n v="19095.64453125"/>
    <n v="19039.7890625"/>
    <n v="19019.8203125"/>
    <x v="6"/>
    <x v="67"/>
    <n v="4"/>
  </r>
  <r>
    <n v="11882.2578125"/>
    <n v="12083.87109375"/>
    <n v="12083.87109375"/>
    <x v="7"/>
    <x v="67"/>
    <n v="4"/>
  </r>
  <r>
    <n v="5625"/>
    <n v="6271.4228515625"/>
    <n v="6542.162109375"/>
    <x v="8"/>
    <x v="67"/>
    <n v="4"/>
  </r>
  <r>
    <n v="6303.32763671875"/>
    <n v="5000"/>
    <n v="5000"/>
    <x v="9"/>
    <x v="67"/>
    <n v="4"/>
  </r>
  <r>
    <n v="4067.5302734375"/>
    <n v="3677.324951171875"/>
    <n v="3500"/>
    <x v="10"/>
    <x v="67"/>
    <n v="4"/>
  </r>
  <r>
    <n v="4468.56494140625"/>
    <n v="3000"/>
    <n v="3000"/>
    <x v="11"/>
    <x v="67"/>
    <n v="4"/>
  </r>
  <r>
    <n v="4000"/>
    <n v="4000"/>
    <n v="4000"/>
    <x v="0"/>
    <x v="68"/>
    <n v="5"/>
  </r>
  <r>
    <n v="4500"/>
    <n v="4500"/>
    <n v="4500"/>
    <x v="1"/>
    <x v="68"/>
    <n v="5"/>
  </r>
  <r>
    <n v="4500"/>
    <n v="4500"/>
    <n v="4500"/>
    <x v="2"/>
    <x v="68"/>
    <n v="5"/>
  </r>
  <r>
    <n v="14195.716796875"/>
    <n v="14021.2919921875"/>
    <n v="13774.5126953125"/>
    <x v="3"/>
    <x v="68"/>
    <n v="5"/>
  </r>
  <r>
    <n v="11567.53125"/>
    <n v="12354.4892578125"/>
    <n v="12132.21875"/>
    <x v="4"/>
    <x v="68"/>
    <n v="5"/>
  </r>
  <r>
    <n v="10553.7333984375"/>
    <n v="10813.0830078125"/>
    <n v="10819.6875"/>
    <x v="5"/>
    <x v="68"/>
    <n v="5"/>
  </r>
  <r>
    <n v="9426.6669921875"/>
    <n v="9426.6669921875"/>
    <n v="9426.6669921875"/>
    <x v="6"/>
    <x v="68"/>
    <n v="5"/>
  </r>
  <r>
    <n v="5994.26220703125"/>
    <n v="5993.76904296875"/>
    <n v="5996.50537109375"/>
    <x v="7"/>
    <x v="68"/>
    <n v="5"/>
  </r>
  <r>
    <n v="4000"/>
    <n v="4001.794189453125"/>
    <n v="4000.580810546875"/>
    <x v="8"/>
    <x v="68"/>
    <n v="5"/>
  </r>
  <r>
    <n v="4039.7890625"/>
    <n v="4000"/>
    <n v="4000"/>
    <x v="9"/>
    <x v="68"/>
    <n v="5"/>
  </r>
  <r>
    <n v="4263.94921875"/>
    <n v="3752.20947265625"/>
    <n v="3751.87109375"/>
    <x v="10"/>
    <x v="68"/>
    <n v="5"/>
  </r>
  <r>
    <n v="3000"/>
    <n v="3000"/>
    <n v="3000"/>
    <x v="11"/>
    <x v="68"/>
    <n v="5"/>
  </r>
  <r>
    <n v="3000"/>
    <n v="3000"/>
    <n v="3000"/>
    <x v="0"/>
    <x v="69"/>
    <n v="5"/>
  </r>
  <r>
    <n v="3500"/>
    <n v="3500"/>
    <n v="3500"/>
    <x v="1"/>
    <x v="69"/>
    <n v="5"/>
  </r>
  <r>
    <n v="5950.91845703125"/>
    <n v="6206.88720703125"/>
    <n v="6254.80517578125"/>
    <x v="2"/>
    <x v="69"/>
    <n v="5"/>
  </r>
  <r>
    <n v="4500"/>
    <n v="4500"/>
    <n v="4500"/>
    <x v="3"/>
    <x v="69"/>
    <n v="5"/>
  </r>
  <r>
    <n v="12119.0810546875"/>
    <n v="10812.484375"/>
    <n v="10892.263671875"/>
    <x v="4"/>
    <x v="69"/>
    <n v="5"/>
  </r>
  <r>
    <n v="34006.31640625"/>
    <n v="31035.48828125"/>
    <n v="29966.77734375"/>
    <x v="5"/>
    <x v="69"/>
    <n v="5"/>
  </r>
  <r>
    <n v="11228.2001953125"/>
    <n v="11220.564453125"/>
    <n v="11206.2470703125"/>
    <x v="6"/>
    <x v="69"/>
    <n v="5"/>
  </r>
  <r>
    <n v="5942.662109375"/>
    <n v="5943.0927734375"/>
    <n v="6192.994140625"/>
    <x v="7"/>
    <x v="69"/>
    <n v="5"/>
  </r>
  <r>
    <n v="4000"/>
    <n v="4000"/>
    <n v="4000"/>
    <x v="8"/>
    <x v="69"/>
    <n v="5"/>
  </r>
  <r>
    <n v="4000"/>
    <n v="4000"/>
    <n v="4000"/>
    <x v="9"/>
    <x v="69"/>
    <n v="5"/>
  </r>
  <r>
    <n v="4478.1513671875"/>
    <n v="3789.64404296875"/>
    <n v="3910.1064453125"/>
    <x v="10"/>
    <x v="69"/>
    <n v="5"/>
  </r>
  <r>
    <n v="3000"/>
    <n v="3000"/>
    <n v="3000"/>
    <x v="11"/>
    <x v="69"/>
    <n v="5"/>
  </r>
  <r>
    <n v="3000"/>
    <n v="3000"/>
    <n v="3000"/>
    <x v="0"/>
    <x v="70"/>
    <n v="5"/>
  </r>
  <r>
    <n v="3500"/>
    <n v="3500"/>
    <n v="3500"/>
    <x v="1"/>
    <x v="70"/>
    <n v="5"/>
  </r>
  <r>
    <n v="5487.34619140625"/>
    <n v="5807.98486328125"/>
    <n v="5842.41357421875"/>
    <x v="2"/>
    <x v="70"/>
    <n v="5"/>
  </r>
  <r>
    <n v="5570.42626953125"/>
    <n v="5713.3076171875"/>
    <n v="5645.296875"/>
    <x v="3"/>
    <x v="70"/>
    <n v="5"/>
  </r>
  <r>
    <n v="34735.46875"/>
    <n v="33609.66015625"/>
    <n v="32962.4296875"/>
    <x v="4"/>
    <x v="70"/>
    <n v="5"/>
  </r>
  <r>
    <n v="16972.615234375"/>
    <n v="16308.7021484375"/>
    <n v="16167.7412109375"/>
    <x v="5"/>
    <x v="70"/>
    <n v="5"/>
  </r>
  <r>
    <n v="8847.7509765625"/>
    <n v="8882.921875"/>
    <n v="8886.498046875"/>
    <x v="6"/>
    <x v="70"/>
    <n v="5"/>
  </r>
  <r>
    <n v="7377.41943359375"/>
    <n v="7377.41943359375"/>
    <n v="7377.41943359375"/>
    <x v="7"/>
    <x v="70"/>
    <n v="5"/>
  </r>
  <r>
    <n v="7100"/>
    <n v="7100"/>
    <n v="7100.01123046875"/>
    <x v="8"/>
    <x v="70"/>
    <n v="5"/>
  </r>
  <r>
    <n v="4000"/>
    <n v="4000"/>
    <n v="4000"/>
    <x v="9"/>
    <x v="70"/>
    <n v="5"/>
  </r>
  <r>
    <n v="3485.49072265625"/>
    <n v="3182.174560546875"/>
    <n v="3182.18701171875"/>
    <x v="10"/>
    <x v="70"/>
    <n v="5"/>
  </r>
  <r>
    <n v="3000"/>
    <n v="3000"/>
    <n v="3000"/>
    <x v="11"/>
    <x v="70"/>
    <n v="5"/>
  </r>
  <r>
    <n v="3000"/>
    <n v="3000"/>
    <n v="3000"/>
    <x v="0"/>
    <x v="71"/>
    <n v="2"/>
  </r>
  <r>
    <n v="3500"/>
    <n v="3500"/>
    <n v="3500"/>
    <x v="1"/>
    <x v="71"/>
    <n v="2"/>
  </r>
  <r>
    <n v="10166.2880859375"/>
    <n v="9521.3369140625"/>
    <n v="9346.376953125"/>
    <x v="2"/>
    <x v="71"/>
    <n v="2"/>
  </r>
  <r>
    <n v="67334.859375"/>
    <n v="62723.6640625"/>
    <n v="60903.96484375"/>
    <x v="3"/>
    <x v="71"/>
    <n v="2"/>
  </r>
  <r>
    <n v="58594.40625"/>
    <n v="55172.3828125"/>
    <n v="57228.515625"/>
    <x v="4"/>
    <x v="71"/>
    <n v="2"/>
  </r>
  <r>
    <n v="46426.91015625"/>
    <n v="47550.87109375"/>
    <n v="47245.9921875"/>
    <x v="5"/>
    <x v="71"/>
    <n v="2"/>
  </r>
  <r>
    <n v="40443.6875"/>
    <n v="40621.6484375"/>
    <n v="40603.05859375"/>
    <x v="6"/>
    <x v="71"/>
    <n v="2"/>
  </r>
  <r>
    <n v="26594.259765625"/>
    <n v="26744.2265625"/>
    <n v="27007.1015625"/>
    <x v="7"/>
    <x v="71"/>
    <n v="2"/>
  </r>
  <r>
    <n v="15567.3134765625"/>
    <n v="16520.892578125"/>
    <n v="15159.8564453125"/>
    <x v="8"/>
    <x v="71"/>
    <n v="2"/>
  </r>
  <r>
    <n v="8000"/>
    <n v="8000"/>
    <n v="8000"/>
    <x v="9"/>
    <x v="71"/>
    <n v="2"/>
  </r>
  <r>
    <n v="4000"/>
    <n v="4000"/>
    <n v="4000"/>
    <x v="10"/>
    <x v="71"/>
    <n v="2"/>
  </r>
  <r>
    <n v="11562.5"/>
    <n v="11562.5"/>
    <n v="11562.5"/>
    <x v="11"/>
    <x v="71"/>
    <n v="2"/>
  </r>
  <r>
    <n v="6718.75"/>
    <n v="6718.75"/>
    <n v="6718.75"/>
    <x v="0"/>
    <x v="72"/>
    <n v="5"/>
  </r>
  <r>
    <n v="9843.75"/>
    <n v="9843.75"/>
    <n v="9843.75"/>
    <x v="1"/>
    <x v="72"/>
    <n v="5"/>
  </r>
  <r>
    <n v="5197.40185546875"/>
    <n v="4539.0458984375"/>
    <n v="4504.998046875"/>
    <x v="2"/>
    <x v="72"/>
    <n v="5"/>
  </r>
  <r>
    <n v="8942.7275390625"/>
    <n v="10164.001953125"/>
    <n v="10035.6220703125"/>
    <x v="3"/>
    <x v="72"/>
    <n v="5"/>
  </r>
  <r>
    <n v="22454.498046875"/>
    <n v="20901.404296875"/>
    <n v="20530.8203125"/>
    <x v="4"/>
    <x v="72"/>
    <n v="5"/>
  </r>
  <r>
    <n v="7638.87548828125"/>
    <n v="8769.6708984375"/>
    <n v="8668.0302734375"/>
    <x v="5"/>
    <x v="72"/>
    <n v="5"/>
  </r>
  <r>
    <n v="10088.7421875"/>
    <n v="10058.8046875"/>
    <n v="10062.537109375"/>
    <x v="6"/>
    <x v="72"/>
    <n v="5"/>
  </r>
  <r>
    <n v="7348.53125"/>
    <n v="7347.69580078125"/>
    <n v="7348.28173828125"/>
    <x v="7"/>
    <x v="72"/>
    <n v="5"/>
  </r>
  <r>
    <n v="4394.01220703125"/>
    <n v="4000.22265625"/>
    <n v="4000.837890625"/>
    <x v="8"/>
    <x v="72"/>
    <n v="5"/>
  </r>
  <r>
    <n v="4462.6171875"/>
    <n v="4000"/>
    <n v="4000"/>
    <x v="9"/>
    <x v="72"/>
    <n v="5"/>
  </r>
  <r>
    <n v="4224.6630859375"/>
    <n v="3798.990478515625"/>
    <n v="3696.635009765625"/>
    <x v="10"/>
    <x v="72"/>
    <n v="5"/>
  </r>
  <r>
    <n v="3000"/>
    <n v="3000"/>
    <n v="3000"/>
    <x v="11"/>
    <x v="72"/>
    <n v="5"/>
  </r>
  <r>
    <n v="3000"/>
    <n v="3000"/>
    <n v="3000"/>
    <x v="0"/>
    <x v="73"/>
    <n v="1"/>
  </r>
  <r>
    <n v="3500"/>
    <n v="3500"/>
    <n v="3500"/>
    <x v="1"/>
    <x v="73"/>
    <n v="1"/>
  </r>
  <r>
    <n v="10957.162109375"/>
    <n v="10508.1025390625"/>
    <n v="10389.8349609375"/>
    <x v="2"/>
    <x v="73"/>
    <n v="1"/>
  </r>
  <r>
    <n v="123044.1171875"/>
    <n v="120102.4140625"/>
    <n v="119217.5"/>
    <x v="3"/>
    <x v="73"/>
    <n v="1"/>
  </r>
  <r>
    <n v="60169.921875"/>
    <n v="60333.140625"/>
    <n v="57380.5078125"/>
    <x v="4"/>
    <x v="73"/>
    <n v="1"/>
  </r>
  <r>
    <n v="223277.421875"/>
    <n v="221521.6875"/>
    <n v="224225.578125"/>
    <x v="5"/>
    <x v="73"/>
    <n v="1"/>
  </r>
  <r>
    <n v="69538.609375"/>
    <n v="64227.89453125"/>
    <n v="65906.453125"/>
    <x v="6"/>
    <x v="73"/>
    <n v="1"/>
  </r>
  <r>
    <n v="78580.25"/>
    <n v="77431.96875"/>
    <n v="78029.7890625"/>
    <x v="7"/>
    <x v="73"/>
    <n v="1"/>
  </r>
  <r>
    <n v="32395.458984375"/>
    <n v="32882.9921875"/>
    <n v="30370.22265625"/>
    <x v="8"/>
    <x v="73"/>
    <n v="1"/>
  </r>
  <r>
    <n v="10289.423828125"/>
    <n v="8000"/>
    <n v="8188.16259765625"/>
    <x v="9"/>
    <x v="73"/>
    <n v="1"/>
  </r>
  <r>
    <n v="4000"/>
    <n v="4000"/>
    <n v="4000"/>
    <x v="10"/>
    <x v="73"/>
    <n v="1"/>
  </r>
  <r>
    <n v="18750"/>
    <n v="19062.5"/>
    <n v="19062.5"/>
    <x v="11"/>
    <x v="73"/>
    <n v="1"/>
  </r>
  <r>
    <n v="10312.5"/>
    <n v="10312.5"/>
    <n v="10312.5"/>
    <x v="0"/>
    <x v="74"/>
    <n v="1"/>
  </r>
  <r>
    <n v="12625.2822265625"/>
    <n v="12625.2822265625"/>
    <n v="12625.2822265625"/>
    <x v="1"/>
    <x v="74"/>
    <n v="1"/>
  </r>
  <r>
    <n v="16544.814453125"/>
    <n v="18411.095703125"/>
    <n v="18157.720703125"/>
    <x v="2"/>
    <x v="74"/>
    <n v="1"/>
  </r>
  <r>
    <n v="41188.5546875"/>
    <n v="40431.98828125"/>
    <n v="39292.7734375"/>
    <x v="3"/>
    <x v="74"/>
    <n v="1"/>
  </r>
  <r>
    <n v="136631.65625"/>
    <n v="136469.515625"/>
    <n v="136187.9375"/>
    <x v="4"/>
    <x v="74"/>
    <n v="1"/>
  </r>
  <r>
    <n v="72102.078125"/>
    <n v="71849.75"/>
    <n v="71216.8984375"/>
    <x v="5"/>
    <x v="74"/>
    <n v="1"/>
  </r>
  <r>
    <n v="43842.95703125"/>
    <n v="43902.39453125"/>
    <n v="43840.98046875"/>
    <x v="6"/>
    <x v="74"/>
    <n v="1"/>
  </r>
  <r>
    <n v="41364.53125"/>
    <n v="41438.97265625"/>
    <n v="41363.03515625"/>
    <x v="7"/>
    <x v="74"/>
    <n v="1"/>
  </r>
  <r>
    <n v="6968.70849609375"/>
    <n v="10233.5009765625"/>
    <n v="10211.4931640625"/>
    <x v="8"/>
    <x v="74"/>
    <n v="1"/>
  </r>
  <r>
    <n v="10092.833984375"/>
    <n v="8000"/>
    <n v="8000"/>
    <x v="9"/>
    <x v="74"/>
    <n v="1"/>
  </r>
  <r>
    <n v="4000"/>
    <n v="4000"/>
    <n v="4000"/>
    <x v="10"/>
    <x v="74"/>
    <n v="1"/>
  </r>
  <r>
    <n v="19843.75"/>
    <n v="20156.25"/>
    <n v="20156.25"/>
    <x v="11"/>
    <x v="74"/>
    <n v="1"/>
  </r>
  <r>
    <n v="9375"/>
    <n v="9375"/>
    <n v="9375"/>
    <x v="0"/>
    <x v="75"/>
    <n v="1"/>
  </r>
  <r>
    <n v="14687.5"/>
    <n v="14687.5"/>
    <n v="14687.5"/>
    <x v="1"/>
    <x v="75"/>
    <n v="1"/>
  </r>
  <r>
    <n v="81661.015625"/>
    <n v="88671.6640625"/>
    <n v="87175.8203125"/>
    <x v="2"/>
    <x v="75"/>
    <n v="1"/>
  </r>
  <r>
    <n v="309047.90625"/>
    <n v="307615.84375"/>
    <n v="307643.0625"/>
    <x v="3"/>
    <x v="75"/>
    <n v="1"/>
  </r>
  <r>
    <n v="80643.8671875"/>
    <n v="79685.390625"/>
    <n v="79669.1328125"/>
    <x v="4"/>
    <x v="75"/>
    <n v="1"/>
  </r>
  <r>
    <n v="26322.716796875"/>
    <n v="24572.279296875"/>
    <n v="24713.7109375"/>
    <x v="5"/>
    <x v="75"/>
    <n v="1"/>
  </r>
  <r>
    <n v="16940.6171875"/>
    <n v="17111.283203125"/>
    <n v="17113.833984375"/>
    <x v="6"/>
    <x v="75"/>
    <n v="1"/>
  </r>
  <r>
    <n v="13384.4814453125"/>
    <n v="12760.736328125"/>
    <n v="12761.728515625"/>
    <x v="7"/>
    <x v="75"/>
    <n v="1"/>
  </r>
  <r>
    <n v="6474.255859375"/>
    <n v="6404.46826171875"/>
    <n v="6607.9970703125"/>
    <x v="8"/>
    <x v="75"/>
    <n v="1"/>
  </r>
  <r>
    <n v="14552.3759765625"/>
    <n v="10997.95703125"/>
    <n v="10835.333984375"/>
    <x v="9"/>
    <x v="75"/>
    <n v="1"/>
  </r>
  <r>
    <n v="4000"/>
    <n v="4000"/>
    <n v="4000"/>
    <x v="10"/>
    <x v="75"/>
    <n v="1"/>
  </r>
  <r>
    <n v="19062.5"/>
    <n v="19687.5"/>
    <n v="19687.5"/>
    <x v="11"/>
    <x v="75"/>
    <n v="1"/>
  </r>
  <r>
    <n v="9062.5"/>
    <n v="8906.25"/>
    <n v="8906.25"/>
    <x v="0"/>
    <x v="76"/>
    <n v="1"/>
  </r>
  <r>
    <n v="15000"/>
    <n v="15000"/>
    <n v="15000"/>
    <x v="1"/>
    <x v="76"/>
    <n v="1"/>
  </r>
  <r>
    <n v="9696.1171875"/>
    <n v="11443.177734375"/>
    <n v="10788.9013671875"/>
    <x v="2"/>
    <x v="76"/>
    <n v="1"/>
  </r>
  <r>
    <n v="53189.3515625"/>
    <n v="55744.58984375"/>
    <n v="53627.23828125"/>
    <x v="3"/>
    <x v="76"/>
    <n v="1"/>
  </r>
  <r>
    <n v="252026.359375"/>
    <n v="254503.125"/>
    <n v="254581.84375"/>
    <x v="4"/>
    <x v="76"/>
    <n v="1"/>
  </r>
  <r>
    <n v="89633.0234375"/>
    <n v="87666.09375"/>
    <n v="87662.6953125"/>
    <x v="5"/>
    <x v="76"/>
    <n v="1"/>
  </r>
  <r>
    <n v="64427.71484375"/>
    <n v="59017.29296875"/>
    <n v="58790.8359375"/>
    <x v="6"/>
    <x v="76"/>
    <n v="1"/>
  </r>
  <r>
    <n v="57435.03125"/>
    <n v="51558.7578125"/>
    <n v="50906.09765625"/>
    <x v="7"/>
    <x v="76"/>
    <n v="1"/>
  </r>
  <r>
    <n v="61213.01953125"/>
    <n v="60948.76171875"/>
    <n v="59975.640625"/>
    <x v="8"/>
    <x v="76"/>
    <n v="1"/>
  </r>
  <r>
    <n v="17436.494140625"/>
    <n v="15196.3017578125"/>
    <n v="15340.1279296875"/>
    <x v="9"/>
    <x v="76"/>
    <n v="1"/>
  </r>
  <r>
    <n v="7875.4931640625"/>
    <n v="5475.96435546875"/>
    <n v="5479.01953125"/>
    <x v="10"/>
    <x v="76"/>
    <n v="1"/>
  </r>
  <r>
    <n v="14537.794921875"/>
    <n v="16562.5"/>
    <n v="16562.5"/>
    <x v="11"/>
    <x v="76"/>
    <n v="1"/>
  </r>
  <r>
    <n v="11562.5"/>
    <n v="10625"/>
    <n v="10625"/>
    <x v="0"/>
    <x v="77"/>
    <n v="1"/>
  </r>
  <r>
    <n v="18395.37109375"/>
    <n v="14687.5"/>
    <n v="14687.5"/>
    <x v="1"/>
    <x v="77"/>
    <n v="1"/>
  </r>
  <r>
    <n v="31223.271484375"/>
    <n v="27565.84765625"/>
    <n v="27057.357421875"/>
    <x v="2"/>
    <x v="77"/>
    <n v="1"/>
  </r>
  <r>
    <n v="40827.4453125"/>
    <n v="42632.5546875"/>
    <n v="41459.4921875"/>
    <x v="3"/>
    <x v="77"/>
    <n v="1"/>
  </r>
  <r>
    <n v="109741.0703125"/>
    <n v="109644.2890625"/>
    <n v="112895.65625"/>
    <x v="4"/>
    <x v="77"/>
    <n v="1"/>
  </r>
  <r>
    <n v="63923.71875"/>
    <n v="65276.0234375"/>
    <n v="64543.38671875"/>
    <x v="5"/>
    <x v="77"/>
    <n v="1"/>
  </r>
  <r>
    <n v="30235.611328125"/>
    <n v="30188.51953125"/>
    <n v="30194.2109375"/>
    <x v="6"/>
    <x v="77"/>
    <n v="1"/>
  </r>
  <r>
    <n v="17251.30859375"/>
    <n v="17383.77734375"/>
    <n v="17389.888671875"/>
    <x v="7"/>
    <x v="77"/>
    <n v="1"/>
  </r>
  <r>
    <n v="7890"/>
    <n v="7956.99951171875"/>
    <n v="7890"/>
    <x v="8"/>
    <x v="77"/>
    <n v="1"/>
  </r>
  <r>
    <n v="11917.7373046875"/>
    <n v="8825.921875"/>
    <n v="8928.248046875"/>
    <x v="9"/>
    <x v="77"/>
    <n v="1"/>
  </r>
  <r>
    <n v="4000"/>
    <n v="4000"/>
    <n v="4000"/>
    <x v="10"/>
    <x v="77"/>
    <n v="1"/>
  </r>
  <r>
    <n v="19375"/>
    <n v="20156.25"/>
    <n v="20078.125"/>
    <x v="11"/>
    <x v="77"/>
    <n v="1"/>
  </r>
  <r>
    <n v="9375"/>
    <n v="9218.75"/>
    <n v="9218.75"/>
    <x v="0"/>
    <x v="78"/>
    <n v="2"/>
  </r>
  <r>
    <n v="15000"/>
    <n v="15000"/>
    <n v="15000"/>
    <x v="1"/>
    <x v="78"/>
    <n v="2"/>
  </r>
  <r>
    <n v="4726.58544921875"/>
    <n v="4500"/>
    <n v="4500.04052734375"/>
    <x v="2"/>
    <x v="78"/>
    <n v="2"/>
  </r>
  <r>
    <n v="21254.173828125"/>
    <n v="23656.005859375"/>
    <n v="23514.857421875"/>
    <x v="3"/>
    <x v="78"/>
    <n v="2"/>
  </r>
  <r>
    <n v="110656.84375"/>
    <n v="115232.8515625"/>
    <n v="114525.3515625"/>
    <x v="4"/>
    <x v="78"/>
    <n v="2"/>
  </r>
  <r>
    <n v="65598.1171875"/>
    <n v="70939.2578125"/>
    <n v="67940.390625"/>
    <x v="5"/>
    <x v="78"/>
    <n v="2"/>
  </r>
  <r>
    <n v="20202.75"/>
    <n v="20217.873046875"/>
    <n v="20220.087890625"/>
    <x v="6"/>
    <x v="78"/>
    <n v="2"/>
  </r>
  <r>
    <n v="14761.8974609375"/>
    <n v="14994.7294921875"/>
    <n v="14997.7431640625"/>
    <x v="7"/>
    <x v="78"/>
    <n v="2"/>
  </r>
  <r>
    <n v="6687.5"/>
    <n v="6609.9931640625"/>
    <n v="6651.90966796875"/>
    <x v="8"/>
    <x v="78"/>
    <n v="2"/>
  </r>
  <r>
    <n v="12210.3408203125"/>
    <n v="8892.03515625"/>
    <n v="8412.03515625"/>
    <x v="9"/>
    <x v="78"/>
    <n v="2"/>
  </r>
  <r>
    <n v="4000"/>
    <n v="4000"/>
    <n v="4000"/>
    <x v="10"/>
    <x v="78"/>
    <n v="2"/>
  </r>
  <r>
    <n v="10937.5"/>
    <n v="11562.5"/>
    <n v="11718.75"/>
    <x v="11"/>
    <x v="78"/>
    <n v="2"/>
  </r>
  <r>
    <n v="6718.75"/>
    <n v="6562.5"/>
    <n v="6406.25"/>
    <x v="0"/>
    <x v="79"/>
    <n v="4"/>
  </r>
  <r>
    <n v="9921.875"/>
    <n v="9921.875"/>
    <n v="10000"/>
    <x v="1"/>
    <x v="79"/>
    <n v="4"/>
  </r>
  <r>
    <n v="4500"/>
    <n v="4500"/>
    <n v="4500.0546875"/>
    <x v="2"/>
    <x v="79"/>
    <n v="4"/>
  </r>
  <r>
    <n v="12979.51953125"/>
    <n v="14020.9052734375"/>
    <n v="13854.798828125"/>
    <x v="3"/>
    <x v="79"/>
    <n v="4"/>
  </r>
  <r>
    <n v="27313.556640625"/>
    <n v="24642.939453125"/>
    <n v="23828.88671875"/>
    <x v="4"/>
    <x v="79"/>
    <n v="4"/>
  </r>
  <r>
    <n v="22325.775390625"/>
    <n v="19659.4296875"/>
    <n v="19659.4296875"/>
    <x v="5"/>
    <x v="79"/>
    <n v="4"/>
  </r>
  <r>
    <n v="10020.841796875"/>
    <n v="10050.4580078125"/>
    <n v="10538.7060546875"/>
    <x v="6"/>
    <x v="79"/>
    <n v="4"/>
  </r>
  <r>
    <n v="7364.427734375"/>
    <n v="7724.73876953125"/>
    <n v="7529.619140625"/>
    <x v="7"/>
    <x v="79"/>
    <n v="4"/>
  </r>
  <r>
    <n v="7100"/>
    <n v="7100"/>
    <n v="7100"/>
    <x v="8"/>
    <x v="79"/>
    <n v="4"/>
  </r>
  <r>
    <n v="5000"/>
    <n v="5000"/>
    <n v="5000"/>
    <x v="9"/>
    <x v="79"/>
    <n v="4"/>
  </r>
  <r>
    <n v="4194.7568359375"/>
    <n v="3500"/>
    <n v="3500"/>
    <x v="10"/>
    <x v="79"/>
    <n v="4"/>
  </r>
  <r>
    <n v="3000"/>
    <n v="3000"/>
    <n v="3000"/>
    <x v="11"/>
    <x v="79"/>
    <n v="4"/>
  </r>
  <r>
    <n v="4000"/>
    <n v="4000"/>
    <n v="4000"/>
    <x v="0"/>
    <x v="80"/>
    <n v="4"/>
  </r>
  <r>
    <n v="5696.72900390625"/>
    <n v="4500"/>
    <n v="4500"/>
    <x v="1"/>
    <x v="80"/>
    <n v="4"/>
  </r>
  <r>
    <n v="29994.83203125"/>
    <n v="28976.302734375"/>
    <n v="28096.896484375"/>
    <x v="2"/>
    <x v="80"/>
    <n v="4"/>
  </r>
  <r>
    <n v="53509.04296875"/>
    <n v="47481.78515625"/>
    <n v="44101.48046875"/>
    <x v="3"/>
    <x v="80"/>
    <n v="4"/>
  </r>
  <r>
    <n v="13558.357421875"/>
    <n v="12892.857421875"/>
    <n v="13428.5712890625"/>
    <x v="4"/>
    <x v="80"/>
    <n v="4"/>
  </r>
  <r>
    <n v="16853.912109375"/>
    <n v="18532.138671875"/>
    <n v="18532.138671875"/>
    <x v="5"/>
    <x v="80"/>
    <n v="4"/>
  </r>
  <r>
    <n v="15216.35546875"/>
    <n v="15694.9541015625"/>
    <n v="15684.638671875"/>
    <x v="6"/>
    <x v="80"/>
    <n v="4"/>
  </r>
  <r>
    <n v="11201.58203125"/>
    <n v="11699.916015625"/>
    <n v="11699.0380859375"/>
    <x v="7"/>
    <x v="80"/>
    <n v="4"/>
  </r>
  <r>
    <n v="6119.58349609375"/>
    <n v="5875.0400390625"/>
    <n v="5817.5"/>
    <x v="8"/>
    <x v="80"/>
    <n v="4"/>
  </r>
  <r>
    <n v="5000"/>
    <n v="5000"/>
    <n v="5000"/>
    <x v="9"/>
    <x v="80"/>
    <n v="4"/>
  </r>
  <r>
    <n v="4905.06298828125"/>
    <n v="3762.32177734375"/>
    <n v="3648.615966796875"/>
    <x v="10"/>
    <x v="80"/>
    <n v="4"/>
  </r>
  <r>
    <n v="3000"/>
    <n v="3000"/>
    <n v="3000"/>
    <x v="11"/>
    <x v="80"/>
    <n v="4"/>
  </r>
  <r>
    <n v="4000"/>
    <n v="4000"/>
    <n v="4000"/>
    <x v="0"/>
    <x v="81"/>
    <n v="2"/>
  </r>
  <r>
    <n v="4500"/>
    <n v="4500"/>
    <n v="4500"/>
    <x v="1"/>
    <x v="81"/>
    <n v="2"/>
  </r>
  <r>
    <n v="40942.6484375"/>
    <n v="36903.296875"/>
    <n v="36193.54296875"/>
    <x v="2"/>
    <x v="81"/>
    <n v="2"/>
  </r>
  <r>
    <n v="65220.90625"/>
    <n v="61156.02734375"/>
    <n v="58160.21484375"/>
    <x v="3"/>
    <x v="81"/>
    <n v="2"/>
  </r>
  <r>
    <n v="25006.75390625"/>
    <n v="20585.076171875"/>
    <n v="17823.3671875"/>
    <x v="4"/>
    <x v="81"/>
    <n v="2"/>
  </r>
  <r>
    <n v="20062.41015625"/>
    <n v="23748.052734375"/>
    <n v="23748.052734375"/>
    <x v="5"/>
    <x v="81"/>
    <n v="2"/>
  </r>
  <r>
    <n v="28005.9609375"/>
    <n v="28481.9296875"/>
    <n v="28160.0703125"/>
    <x v="6"/>
    <x v="81"/>
    <n v="2"/>
  </r>
  <r>
    <n v="42254.33203125"/>
    <n v="42408.89453125"/>
    <n v="42418.65234375"/>
    <x v="7"/>
    <x v="81"/>
    <n v="2"/>
  </r>
  <r>
    <n v="5604.185546875"/>
    <n v="5342.0634765625"/>
    <n v="5556.154296875"/>
    <x v="8"/>
    <x v="81"/>
    <n v="2"/>
  </r>
  <r>
    <n v="10310.154296875"/>
    <n v="8000"/>
    <n v="8000"/>
    <x v="9"/>
    <x v="81"/>
    <n v="2"/>
  </r>
  <r>
    <n v="4964.6611328125"/>
    <n v="4736.31201171875"/>
    <n v="4000"/>
    <x v="10"/>
    <x v="81"/>
    <n v="2"/>
  </r>
  <r>
    <n v="10312.5"/>
    <n v="10937.5"/>
    <n v="11562.5"/>
    <x v="11"/>
    <x v="8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L7:N90" firstHeaderRow="0" firstDataRow="1" firstDataCol="1" rowPageCount="1" colPageCount="1"/>
  <pivotFields count="6">
    <pivotField showAll="0"/>
    <pivotField dataField="1" showAll="0"/>
    <pivotField dataField="1" showAll="0"/>
    <pivotField axis="axisPage" multipleItemSelectionAllowed="1" showAll="0">
      <items count="13">
        <item h="1" x="3"/>
        <item h="1" x="4"/>
        <item x="5"/>
        <item x="6"/>
        <item x="7"/>
        <item x="8"/>
        <item x="9"/>
        <item h="1" x="10"/>
        <item h="1" x="11"/>
        <item h="1" x="0"/>
        <item h="1" x="1"/>
        <item h="1" x="2"/>
        <item t="default"/>
      </items>
    </pivotField>
    <pivotField axis="axisRow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showAll="0"/>
  </pivotFields>
  <rowFields count="1">
    <field x="4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verage of A4A_Stage1_ELT" fld="1" subtotal="average" baseField="4" baseItem="0"/>
    <dataField name="Average of A4A_Stage2_ELT" fld="2" subtotal="average" baseField="4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Q7:S90" firstHeaderRow="0" firstDataRow="1" firstDataCol="1" rowPageCount="1" colPageCount="1"/>
  <pivotFields count="6">
    <pivotField showAll="0"/>
    <pivotField dataField="1" showAll="0"/>
    <pivotField dataField="1" showAll="0"/>
    <pivotField axis="axisPage" multipleItemSelectionAllowed="1" showAll="0">
      <items count="13">
        <item h="1" x="3"/>
        <item h="1" x="4"/>
        <item h="1" x="5"/>
        <item x="6"/>
        <item x="7"/>
        <item h="1" x="8"/>
        <item h="1" x="9"/>
        <item h="1" x="10"/>
        <item h="1" x="11"/>
        <item h="1" x="0"/>
        <item h="1" x="1"/>
        <item h="1" x="2"/>
        <item t="default"/>
      </items>
    </pivotField>
    <pivotField axis="axisRow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showAll="0"/>
  </pivotFields>
  <rowFields count="1">
    <field x="4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verage of A4A_Stage1_ELT" fld="1" subtotal="average" baseField="4" baseItem="0"/>
    <dataField name="Average of A4A_Stage2_ELT" fld="2" subtotal="average" baseField="4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86"/>
  <sheetViews>
    <sheetView topLeftCell="M63" workbookViewId="0">
      <selection activeCell="S8" sqref="S8:S89"/>
    </sheetView>
  </sheetViews>
  <sheetFormatPr defaultRowHeight="15" x14ac:dyDescent="0.25"/>
  <cols>
    <col min="2" max="2" width="10.7109375" bestFit="1" customWidth="1"/>
    <col min="4" max="5" width="15.42578125" bestFit="1" customWidth="1"/>
    <col min="12" max="12" width="13.140625" bestFit="1" customWidth="1"/>
    <col min="13" max="14" width="25.85546875" bestFit="1" customWidth="1"/>
    <col min="17" max="17" width="13.140625" style="1" bestFit="1" customWidth="1"/>
    <col min="18" max="19" width="25.85546875" style="1" bestFit="1" customWidth="1"/>
  </cols>
  <sheetData>
    <row r="2" spans="2:19" x14ac:dyDescent="0.25">
      <c r="C2" t="s">
        <v>28</v>
      </c>
      <c r="D2" t="s">
        <v>29</v>
      </c>
      <c r="E2" s="1" t="s">
        <v>34</v>
      </c>
      <c r="F2" t="s">
        <v>35</v>
      </c>
      <c r="G2" t="s">
        <v>10</v>
      </c>
      <c r="H2" t="s">
        <v>11</v>
      </c>
    </row>
    <row r="3" spans="2:19" x14ac:dyDescent="0.25">
      <c r="B3" s="6">
        <v>7975</v>
      </c>
      <c r="C3">
        <v>13281.25</v>
      </c>
      <c r="D3">
        <v>13281.25</v>
      </c>
      <c r="E3">
        <v>13281.25</v>
      </c>
      <c r="F3">
        <v>10</v>
      </c>
      <c r="G3">
        <v>1922</v>
      </c>
      <c r="H3">
        <v>1</v>
      </c>
      <c r="L3" t="s">
        <v>30</v>
      </c>
      <c r="Q3" s="1" t="s">
        <v>31</v>
      </c>
    </row>
    <row r="4" spans="2:19" x14ac:dyDescent="0.25">
      <c r="B4" s="6">
        <v>8005</v>
      </c>
      <c r="C4">
        <v>6250</v>
      </c>
      <c r="D4">
        <v>6250</v>
      </c>
      <c r="E4">
        <v>6250</v>
      </c>
      <c r="F4">
        <v>11</v>
      </c>
      <c r="G4">
        <v>1922</v>
      </c>
      <c r="H4">
        <v>1</v>
      </c>
    </row>
    <row r="5" spans="2:19" x14ac:dyDescent="0.25">
      <c r="B5" s="6">
        <v>8036</v>
      </c>
      <c r="C5">
        <v>9325.5869140625</v>
      </c>
      <c r="D5">
        <v>10428.2099609375</v>
      </c>
      <c r="E5">
        <v>10216.80859375</v>
      </c>
      <c r="F5">
        <v>12</v>
      </c>
      <c r="G5">
        <v>1922</v>
      </c>
      <c r="H5">
        <v>1</v>
      </c>
      <c r="L5" s="7" t="s">
        <v>35</v>
      </c>
      <c r="M5" s="1" t="s">
        <v>40</v>
      </c>
      <c r="Q5" s="7" t="s">
        <v>35</v>
      </c>
      <c r="R5" s="1" t="s">
        <v>40</v>
      </c>
    </row>
    <row r="6" spans="2:19" x14ac:dyDescent="0.25">
      <c r="B6" s="6">
        <v>8067</v>
      </c>
      <c r="C6">
        <v>12944.7080078125</v>
      </c>
      <c r="D6">
        <v>14448.7119140625</v>
      </c>
      <c r="E6">
        <v>14253.5517578125</v>
      </c>
      <c r="F6">
        <v>1</v>
      </c>
      <c r="G6">
        <v>1922</v>
      </c>
      <c r="H6">
        <v>1</v>
      </c>
    </row>
    <row r="7" spans="2:19" x14ac:dyDescent="0.25">
      <c r="B7" s="6">
        <v>8095</v>
      </c>
      <c r="C7">
        <v>45108.421875</v>
      </c>
      <c r="D7">
        <v>43722.6328125</v>
      </c>
      <c r="E7">
        <v>41484.484375</v>
      </c>
      <c r="F7">
        <v>2</v>
      </c>
      <c r="G7">
        <v>1922</v>
      </c>
      <c r="H7">
        <v>1</v>
      </c>
      <c r="L7" s="7" t="s">
        <v>36</v>
      </c>
      <c r="M7" s="1" t="s">
        <v>38</v>
      </c>
      <c r="N7" s="1" t="s">
        <v>39</v>
      </c>
      <c r="Q7" s="7" t="s">
        <v>36</v>
      </c>
      <c r="R7" s="1" t="s">
        <v>38</v>
      </c>
      <c r="S7" s="1" t="s">
        <v>39</v>
      </c>
    </row>
    <row r="8" spans="2:19" x14ac:dyDescent="0.25">
      <c r="B8" s="6">
        <v>8126</v>
      </c>
      <c r="C8">
        <v>31143.29296875</v>
      </c>
      <c r="D8">
        <v>33442.58984375</v>
      </c>
      <c r="E8">
        <v>31339.130859375</v>
      </c>
      <c r="F8">
        <v>3</v>
      </c>
      <c r="G8">
        <v>1922</v>
      </c>
      <c r="H8">
        <v>1</v>
      </c>
      <c r="L8" s="8">
        <v>1922</v>
      </c>
      <c r="M8" s="9">
        <v>32037.958984375</v>
      </c>
      <c r="N8" s="9">
        <v>30414.357812499999</v>
      </c>
      <c r="Q8" s="8">
        <v>1922</v>
      </c>
      <c r="R8" s="9">
        <v>42854.8310546875</v>
      </c>
      <c r="S8" s="9">
        <v>41345.98828125</v>
      </c>
    </row>
    <row r="9" spans="2:19" x14ac:dyDescent="0.25">
      <c r="B9" s="6">
        <v>8156</v>
      </c>
      <c r="C9">
        <v>31607.19921875</v>
      </c>
      <c r="D9">
        <v>31614.033203125</v>
      </c>
      <c r="E9">
        <v>31608.05078125</v>
      </c>
      <c r="F9">
        <v>4</v>
      </c>
      <c r="G9">
        <v>1922</v>
      </c>
      <c r="H9">
        <v>1</v>
      </c>
      <c r="L9" s="8">
        <v>1923</v>
      </c>
      <c r="M9" s="9">
        <v>14337.308203125</v>
      </c>
      <c r="N9" s="9">
        <v>14419.429296875</v>
      </c>
      <c r="Q9" s="8">
        <v>1923</v>
      </c>
      <c r="R9" s="9">
        <v>22574.8955078125</v>
      </c>
      <c r="S9" s="9">
        <v>22564.40869140625</v>
      </c>
    </row>
    <row r="10" spans="2:19" x14ac:dyDescent="0.25">
      <c r="B10" s="6">
        <v>8187</v>
      </c>
      <c r="C10">
        <v>57889.2421875</v>
      </c>
      <c r="D10">
        <v>54095.62890625</v>
      </c>
      <c r="E10">
        <v>51083.92578125</v>
      </c>
      <c r="F10">
        <v>5</v>
      </c>
      <c r="G10">
        <v>1922</v>
      </c>
      <c r="H10">
        <v>1</v>
      </c>
      <c r="L10" s="8">
        <v>1924</v>
      </c>
      <c r="M10" s="9">
        <v>5537.5442382812498</v>
      </c>
      <c r="N10" s="9">
        <v>5578.3919433593746</v>
      </c>
      <c r="Q10" s="8">
        <v>1924</v>
      </c>
      <c r="R10" s="9">
        <v>5279.34130859375</v>
      </c>
      <c r="S10" s="9">
        <v>5260.4927978515625</v>
      </c>
    </row>
    <row r="11" spans="2:19" x14ac:dyDescent="0.25">
      <c r="B11" s="6">
        <v>8217</v>
      </c>
      <c r="C11">
        <v>32549.291015625</v>
      </c>
      <c r="D11">
        <v>33037.54296875</v>
      </c>
      <c r="E11">
        <v>30040.681640625</v>
      </c>
      <c r="F11">
        <v>6</v>
      </c>
      <c r="G11">
        <v>1922</v>
      </c>
      <c r="H11">
        <v>1</v>
      </c>
      <c r="L11" s="8">
        <v>1925</v>
      </c>
      <c r="M11" s="9">
        <v>14860.832226562499</v>
      </c>
      <c r="N11" s="9">
        <v>15010.770800781251</v>
      </c>
      <c r="Q11" s="8">
        <v>1925</v>
      </c>
      <c r="R11" s="9">
        <v>22040.92626953125</v>
      </c>
      <c r="S11" s="9">
        <v>22457.140625</v>
      </c>
    </row>
    <row r="12" spans="2:19" x14ac:dyDescent="0.25">
      <c r="B12" s="6">
        <v>8248</v>
      </c>
      <c r="C12">
        <v>8000</v>
      </c>
      <c r="D12">
        <v>8000</v>
      </c>
      <c r="E12">
        <v>8000</v>
      </c>
      <c r="F12">
        <v>7</v>
      </c>
      <c r="G12">
        <v>1922</v>
      </c>
      <c r="H12">
        <v>1</v>
      </c>
      <c r="L12" s="8">
        <v>1926</v>
      </c>
      <c r="M12" s="9">
        <v>11497.63876953125</v>
      </c>
      <c r="N12" s="9">
        <v>11491.205761718749</v>
      </c>
      <c r="Q12" s="8">
        <v>1926</v>
      </c>
      <c r="R12" s="9">
        <v>17390.71142578125</v>
      </c>
      <c r="S12" s="9">
        <v>17311.7109375</v>
      </c>
    </row>
    <row r="13" spans="2:19" x14ac:dyDescent="0.25">
      <c r="B13" s="6">
        <v>8279</v>
      </c>
      <c r="C13">
        <v>4000</v>
      </c>
      <c r="D13">
        <v>4000</v>
      </c>
      <c r="E13">
        <v>4000</v>
      </c>
      <c r="F13">
        <v>8</v>
      </c>
      <c r="G13">
        <v>1922</v>
      </c>
      <c r="H13">
        <v>1</v>
      </c>
      <c r="L13" s="8">
        <v>1927</v>
      </c>
      <c r="M13" s="9">
        <v>26313.783593749999</v>
      </c>
      <c r="N13" s="9">
        <v>26337.787792968749</v>
      </c>
      <c r="Q13" s="8">
        <v>1927</v>
      </c>
      <c r="R13" s="9">
        <v>36145.046875</v>
      </c>
      <c r="S13" s="9">
        <v>36139.1396484375</v>
      </c>
    </row>
    <row r="14" spans="2:19" x14ac:dyDescent="0.25">
      <c r="B14" s="6">
        <v>8309</v>
      </c>
      <c r="C14">
        <v>19062.5</v>
      </c>
      <c r="D14">
        <v>19062.5</v>
      </c>
      <c r="E14">
        <v>19218.75</v>
      </c>
      <c r="F14">
        <v>9</v>
      </c>
      <c r="G14">
        <v>1922</v>
      </c>
      <c r="H14">
        <v>1</v>
      </c>
      <c r="L14" s="8">
        <v>1928</v>
      </c>
      <c r="M14" s="9">
        <v>27377.598730468751</v>
      </c>
      <c r="N14" s="9">
        <v>26473.727636718751</v>
      </c>
      <c r="Q14" s="8">
        <v>1928</v>
      </c>
      <c r="R14" s="9">
        <v>17374.96142578125</v>
      </c>
      <c r="S14" s="9">
        <v>17370.0048828125</v>
      </c>
    </row>
    <row r="15" spans="2:19" x14ac:dyDescent="0.25">
      <c r="B15" s="6">
        <v>8340</v>
      </c>
      <c r="C15">
        <v>9843.75</v>
      </c>
      <c r="D15">
        <v>9843.75</v>
      </c>
      <c r="E15">
        <v>9843.75</v>
      </c>
      <c r="F15">
        <v>10</v>
      </c>
      <c r="G15">
        <v>1923</v>
      </c>
      <c r="H15">
        <v>3</v>
      </c>
      <c r="L15" s="8">
        <v>1929</v>
      </c>
      <c r="M15" s="9">
        <v>7231.5988281250002</v>
      </c>
      <c r="N15" s="9">
        <v>7206.7135742187502</v>
      </c>
      <c r="Q15" s="8">
        <v>1929</v>
      </c>
      <c r="R15" s="9">
        <v>7476.568603515625</v>
      </c>
      <c r="S15" s="9">
        <v>7474.744140625</v>
      </c>
    </row>
    <row r="16" spans="2:19" x14ac:dyDescent="0.25">
      <c r="B16" s="6">
        <v>8370</v>
      </c>
      <c r="C16">
        <v>14375</v>
      </c>
      <c r="D16">
        <v>14375</v>
      </c>
      <c r="E16">
        <v>14375</v>
      </c>
      <c r="F16">
        <v>11</v>
      </c>
      <c r="G16">
        <v>1923</v>
      </c>
      <c r="H16">
        <v>3</v>
      </c>
      <c r="L16" s="8">
        <v>1930</v>
      </c>
      <c r="M16" s="9">
        <v>11832.95361328125</v>
      </c>
      <c r="N16" s="9">
        <v>11833.95908203125</v>
      </c>
      <c r="Q16" s="8">
        <v>1930</v>
      </c>
      <c r="R16" s="9">
        <v>9496.656494140625</v>
      </c>
      <c r="S16" s="9">
        <v>9499.170166015625</v>
      </c>
    </row>
    <row r="17" spans="2:19" x14ac:dyDescent="0.25">
      <c r="B17" s="6">
        <v>8401</v>
      </c>
      <c r="C17">
        <v>31384.98828125</v>
      </c>
      <c r="D17">
        <v>28712.642578125</v>
      </c>
      <c r="E17">
        <v>27908.28515625</v>
      </c>
      <c r="F17">
        <v>12</v>
      </c>
      <c r="G17">
        <v>1923</v>
      </c>
      <c r="H17">
        <v>3</v>
      </c>
      <c r="L17" s="8">
        <v>1931</v>
      </c>
      <c r="M17" s="9">
        <v>5429.8815429687502</v>
      </c>
      <c r="N17" s="9">
        <v>5430.2161132812498</v>
      </c>
      <c r="Q17" s="8">
        <v>1931</v>
      </c>
      <c r="R17" s="9">
        <v>5908.333251953125</v>
      </c>
      <c r="S17" s="9">
        <v>5908.333251953125</v>
      </c>
    </row>
    <row r="18" spans="2:19" x14ac:dyDescent="0.25">
      <c r="B18" s="6">
        <v>8432</v>
      </c>
      <c r="C18">
        <v>28567.50390625</v>
      </c>
      <c r="D18">
        <v>30773.232421875</v>
      </c>
      <c r="E18">
        <v>29308.826171875</v>
      </c>
      <c r="F18">
        <v>1</v>
      </c>
      <c r="G18">
        <v>1923</v>
      </c>
      <c r="H18">
        <v>3</v>
      </c>
      <c r="L18" s="8">
        <v>1932</v>
      </c>
      <c r="M18" s="9">
        <v>10828.386523437501</v>
      </c>
      <c r="N18" s="9">
        <v>10829.2388671875</v>
      </c>
      <c r="Q18" s="8">
        <v>1932</v>
      </c>
      <c r="R18" s="9">
        <v>12824.7958984375</v>
      </c>
      <c r="S18" s="9">
        <v>12825.05224609375</v>
      </c>
    </row>
    <row r="19" spans="2:19" x14ac:dyDescent="0.25">
      <c r="B19" s="6">
        <v>8460</v>
      </c>
      <c r="C19">
        <v>15205.357421875</v>
      </c>
      <c r="D19">
        <v>14535.7138671875</v>
      </c>
      <c r="E19">
        <v>15205.357421875</v>
      </c>
      <c r="F19">
        <v>2</v>
      </c>
      <c r="G19">
        <v>1923</v>
      </c>
      <c r="H19">
        <v>3</v>
      </c>
      <c r="L19" s="8">
        <v>1933</v>
      </c>
      <c r="M19" s="9">
        <v>8274.8333007812507</v>
      </c>
      <c r="N19" s="9">
        <v>8274.8375976562493</v>
      </c>
      <c r="Q19" s="8">
        <v>1933</v>
      </c>
      <c r="R19" s="9">
        <v>8456.02783203125</v>
      </c>
      <c r="S19" s="9">
        <v>8456.03857421875</v>
      </c>
    </row>
    <row r="20" spans="2:19" x14ac:dyDescent="0.25">
      <c r="B20" s="6">
        <v>8491</v>
      </c>
      <c r="C20">
        <v>10429.5771484375</v>
      </c>
      <c r="D20">
        <v>10709.7197265625</v>
      </c>
      <c r="E20">
        <v>10672.0859375</v>
      </c>
      <c r="F20">
        <v>3</v>
      </c>
      <c r="G20">
        <v>1923</v>
      </c>
      <c r="H20">
        <v>3</v>
      </c>
      <c r="L20" s="8">
        <v>1934</v>
      </c>
      <c r="M20" s="9">
        <v>7824.6666015624996</v>
      </c>
      <c r="N20" s="9">
        <v>7854.6666015624996</v>
      </c>
      <c r="Q20" s="8">
        <v>1934</v>
      </c>
      <c r="R20" s="9">
        <v>8386.66650390625</v>
      </c>
      <c r="S20" s="9">
        <v>8386.66650390625</v>
      </c>
    </row>
    <row r="21" spans="2:19" x14ac:dyDescent="0.25">
      <c r="B21" s="6">
        <v>8521</v>
      </c>
      <c r="C21">
        <v>28782.33203125</v>
      </c>
      <c r="D21">
        <v>28832.048828125</v>
      </c>
      <c r="E21">
        <v>28815.390625</v>
      </c>
      <c r="F21">
        <v>4</v>
      </c>
      <c r="G21">
        <v>1923</v>
      </c>
      <c r="H21">
        <v>3</v>
      </c>
      <c r="L21" s="8">
        <v>1935</v>
      </c>
      <c r="M21" s="9">
        <v>20781.251367187499</v>
      </c>
      <c r="N21" s="9">
        <v>20132.018945312499</v>
      </c>
      <c r="Q21" s="8">
        <v>1935</v>
      </c>
      <c r="R21" s="9">
        <v>32811.1796875</v>
      </c>
      <c r="S21" s="9">
        <v>31644.3466796875</v>
      </c>
    </row>
    <row r="22" spans="2:19" x14ac:dyDescent="0.25">
      <c r="B22" s="6">
        <v>8552</v>
      </c>
      <c r="C22">
        <v>16096.5595703125</v>
      </c>
      <c r="D22">
        <v>16317.7421875</v>
      </c>
      <c r="E22">
        <v>16313.4267578125</v>
      </c>
      <c r="F22">
        <v>5</v>
      </c>
      <c r="G22">
        <v>1923</v>
      </c>
      <c r="H22">
        <v>3</v>
      </c>
      <c r="L22" s="8">
        <v>1936</v>
      </c>
      <c r="M22" s="9">
        <v>17355.872167968751</v>
      </c>
      <c r="N22" s="9">
        <v>17392.253613281249</v>
      </c>
      <c r="Q22" s="8">
        <v>1936</v>
      </c>
      <c r="R22" s="9">
        <v>20921.7841796875</v>
      </c>
      <c r="S22" s="9">
        <v>20924.55859375</v>
      </c>
    </row>
    <row r="23" spans="2:19" x14ac:dyDescent="0.25">
      <c r="B23" s="6">
        <v>8582</v>
      </c>
      <c r="C23">
        <v>6833.33349609375</v>
      </c>
      <c r="D23">
        <v>9327.0302734375</v>
      </c>
      <c r="E23">
        <v>9796.2431640625</v>
      </c>
      <c r="F23">
        <v>6</v>
      </c>
      <c r="G23">
        <v>1923</v>
      </c>
      <c r="H23">
        <v>3</v>
      </c>
      <c r="L23" s="8">
        <v>1937</v>
      </c>
      <c r="M23" s="9">
        <v>21991.953710937501</v>
      </c>
      <c r="N23" s="9">
        <v>21993.530664062499</v>
      </c>
      <c r="Q23" s="8">
        <v>1937</v>
      </c>
      <c r="R23" s="9">
        <v>24108.8271484375</v>
      </c>
      <c r="S23" s="9">
        <v>24111.228515625</v>
      </c>
    </row>
    <row r="24" spans="2:19" x14ac:dyDescent="0.25">
      <c r="B24" s="6">
        <v>8613</v>
      </c>
      <c r="C24">
        <v>8452.7509765625</v>
      </c>
      <c r="D24">
        <v>6500</v>
      </c>
      <c r="E24">
        <v>6500</v>
      </c>
      <c r="F24">
        <v>7</v>
      </c>
      <c r="G24">
        <v>1923</v>
      </c>
      <c r="H24">
        <v>3</v>
      </c>
      <c r="L24" s="8">
        <v>1938</v>
      </c>
      <c r="M24" s="9">
        <v>72816.611718750006</v>
      </c>
      <c r="N24" s="9">
        <v>72291.813671875003</v>
      </c>
      <c r="Q24" s="8">
        <v>1938</v>
      </c>
      <c r="R24" s="9">
        <v>72790.90234375</v>
      </c>
      <c r="S24" s="9">
        <v>72791.55078125</v>
      </c>
    </row>
    <row r="25" spans="2:19" x14ac:dyDescent="0.25">
      <c r="B25" s="6">
        <v>8644</v>
      </c>
      <c r="C25">
        <v>4000</v>
      </c>
      <c r="D25">
        <v>4000</v>
      </c>
      <c r="E25">
        <v>4000</v>
      </c>
      <c r="F25">
        <v>8</v>
      </c>
      <c r="G25">
        <v>1923</v>
      </c>
      <c r="H25">
        <v>3</v>
      </c>
      <c r="L25" s="8">
        <v>1939</v>
      </c>
      <c r="M25" s="9">
        <v>9058.0178710937507</v>
      </c>
      <c r="N25" s="9">
        <v>9009.6836914062496</v>
      </c>
      <c r="Q25" s="8">
        <v>1939</v>
      </c>
      <c r="R25" s="9">
        <v>10035.3916015625</v>
      </c>
      <c r="S25" s="9">
        <v>10034.998046875</v>
      </c>
    </row>
    <row r="26" spans="2:19" x14ac:dyDescent="0.25">
      <c r="B26" s="6">
        <v>8674</v>
      </c>
      <c r="C26">
        <v>4215.54150390625</v>
      </c>
      <c r="D26">
        <v>3000</v>
      </c>
      <c r="E26">
        <v>3000</v>
      </c>
      <c r="F26">
        <v>9</v>
      </c>
      <c r="G26">
        <v>1923</v>
      </c>
      <c r="H26">
        <v>3</v>
      </c>
      <c r="L26" s="8">
        <v>1940</v>
      </c>
      <c r="M26" s="9">
        <v>43287.62109375</v>
      </c>
      <c r="N26" s="9">
        <v>42095.45947265625</v>
      </c>
      <c r="Q26" s="8">
        <v>1940</v>
      </c>
      <c r="R26" s="9">
        <v>42254.2685546875</v>
      </c>
      <c r="S26" s="9">
        <v>40728.3701171875</v>
      </c>
    </row>
    <row r="27" spans="2:19" x14ac:dyDescent="0.25">
      <c r="B27" s="6">
        <v>8705</v>
      </c>
      <c r="C27">
        <v>4000</v>
      </c>
      <c r="D27">
        <v>4000</v>
      </c>
      <c r="E27">
        <v>4000</v>
      </c>
      <c r="F27">
        <v>10</v>
      </c>
      <c r="G27">
        <v>1924</v>
      </c>
      <c r="H27">
        <v>5</v>
      </c>
      <c r="L27" s="8">
        <v>1941</v>
      </c>
      <c r="M27" s="9">
        <v>46838.291601562501</v>
      </c>
      <c r="N27" s="9">
        <v>46569.029492187503</v>
      </c>
      <c r="Q27" s="8">
        <v>1941</v>
      </c>
      <c r="R27" s="9">
        <v>59496.83984375</v>
      </c>
      <c r="S27" s="9">
        <v>57996.625</v>
      </c>
    </row>
    <row r="28" spans="2:19" x14ac:dyDescent="0.25">
      <c r="B28" s="6">
        <v>8735</v>
      </c>
      <c r="C28">
        <v>4500</v>
      </c>
      <c r="D28">
        <v>4500</v>
      </c>
      <c r="E28">
        <v>4500</v>
      </c>
      <c r="F28">
        <v>11</v>
      </c>
      <c r="G28">
        <v>1924</v>
      </c>
      <c r="H28">
        <v>5</v>
      </c>
      <c r="L28" s="8">
        <v>1942</v>
      </c>
      <c r="M28" s="9">
        <v>29241.756249999999</v>
      </c>
      <c r="N28" s="9">
        <v>28444.390429687501</v>
      </c>
      <c r="Q28" s="8">
        <v>1942</v>
      </c>
      <c r="R28" s="9">
        <v>45847.306640625</v>
      </c>
      <c r="S28" s="9">
        <v>45792.94140625</v>
      </c>
    </row>
    <row r="29" spans="2:19" x14ac:dyDescent="0.25">
      <c r="B29" s="6">
        <v>8766</v>
      </c>
      <c r="C29">
        <v>4500</v>
      </c>
      <c r="D29">
        <v>4500</v>
      </c>
      <c r="E29">
        <v>4500</v>
      </c>
      <c r="F29">
        <v>12</v>
      </c>
      <c r="G29">
        <v>1924</v>
      </c>
      <c r="H29">
        <v>5</v>
      </c>
      <c r="L29" s="8">
        <v>1943</v>
      </c>
      <c r="M29" s="9">
        <v>29470.630078124999</v>
      </c>
      <c r="N29" s="9">
        <v>29673.405957031249</v>
      </c>
      <c r="Q29" s="8">
        <v>1943</v>
      </c>
      <c r="R29" s="9">
        <v>24449.67578125</v>
      </c>
      <c r="S29" s="9">
        <v>24445.4169921875</v>
      </c>
    </row>
    <row r="30" spans="2:19" x14ac:dyDescent="0.25">
      <c r="B30" s="6">
        <v>8797</v>
      </c>
      <c r="C30">
        <v>8189.44970703125</v>
      </c>
      <c r="D30">
        <v>9154.833984375</v>
      </c>
      <c r="E30">
        <v>9017.0390625</v>
      </c>
      <c r="F30">
        <v>1</v>
      </c>
      <c r="G30">
        <v>1924</v>
      </c>
      <c r="H30">
        <v>5</v>
      </c>
      <c r="L30" s="8">
        <v>1944</v>
      </c>
      <c r="M30" s="9">
        <v>9796.7981445312507</v>
      </c>
      <c r="N30" s="9">
        <v>9774.2361328125007</v>
      </c>
      <c r="Q30" s="8">
        <v>1944</v>
      </c>
      <c r="R30" s="9">
        <v>10147.673828125</v>
      </c>
      <c r="S30" s="9">
        <v>10164.63427734375</v>
      </c>
    </row>
    <row r="31" spans="2:19" x14ac:dyDescent="0.25">
      <c r="B31" s="6">
        <v>8826</v>
      </c>
      <c r="C31">
        <v>15902.9130859375</v>
      </c>
      <c r="D31">
        <v>15717.4228515625</v>
      </c>
      <c r="E31">
        <v>15469.333984375</v>
      </c>
      <c r="F31">
        <v>2</v>
      </c>
      <c r="G31">
        <v>1924</v>
      </c>
      <c r="H31">
        <v>5</v>
      </c>
      <c r="L31" s="8">
        <v>1945</v>
      </c>
      <c r="M31" s="9">
        <v>13892.9912109375</v>
      </c>
      <c r="N31" s="9">
        <v>13902.142382812501</v>
      </c>
      <c r="Q31" s="8">
        <v>1945</v>
      </c>
      <c r="R31" s="9">
        <v>15836.1220703125</v>
      </c>
      <c r="S31" s="9">
        <v>15807.82275390625</v>
      </c>
    </row>
    <row r="32" spans="2:19" x14ac:dyDescent="0.25">
      <c r="B32" s="6">
        <v>8857</v>
      </c>
      <c r="C32">
        <v>9129.0322265625</v>
      </c>
      <c r="D32">
        <v>9129.0322265625</v>
      </c>
      <c r="E32">
        <v>9370.9677734375</v>
      </c>
      <c r="F32">
        <v>3</v>
      </c>
      <c r="G32">
        <v>1924</v>
      </c>
      <c r="H32">
        <v>5</v>
      </c>
      <c r="L32" s="8">
        <v>1946</v>
      </c>
      <c r="M32" s="9">
        <v>13324.0439453125</v>
      </c>
      <c r="N32" s="9">
        <v>13316.421679687501</v>
      </c>
      <c r="Q32" s="8">
        <v>1946</v>
      </c>
      <c r="R32" s="9">
        <v>15618.34619140625</v>
      </c>
      <c r="S32" s="9">
        <v>15612.359375</v>
      </c>
    </row>
    <row r="33" spans="2:19" x14ac:dyDescent="0.25">
      <c r="B33" s="6">
        <v>8887</v>
      </c>
      <c r="C33">
        <v>6406.25</v>
      </c>
      <c r="D33">
        <v>6558.36279296875</v>
      </c>
      <c r="E33">
        <v>6520.658203125</v>
      </c>
      <c r="F33">
        <v>4</v>
      </c>
      <c r="G33">
        <v>1924</v>
      </c>
      <c r="H33">
        <v>5</v>
      </c>
      <c r="L33" s="8">
        <v>1947</v>
      </c>
      <c r="M33" s="9">
        <v>9871.1490234374996</v>
      </c>
      <c r="N33" s="9">
        <v>9873.8204101562496</v>
      </c>
      <c r="Q33" s="8">
        <v>1947</v>
      </c>
      <c r="R33" s="9">
        <v>8847.021728515625</v>
      </c>
      <c r="S33" s="9">
        <v>8849.720703125</v>
      </c>
    </row>
    <row r="34" spans="2:19" x14ac:dyDescent="0.25">
      <c r="B34" s="6">
        <v>8918</v>
      </c>
      <c r="C34">
        <v>4000</v>
      </c>
      <c r="D34">
        <v>4000.31982421875</v>
      </c>
      <c r="E34">
        <v>4000.327392578125</v>
      </c>
      <c r="F34">
        <v>5</v>
      </c>
      <c r="G34">
        <v>1924</v>
      </c>
      <c r="H34">
        <v>5</v>
      </c>
      <c r="L34" s="8">
        <v>1948</v>
      </c>
      <c r="M34" s="9">
        <v>16584.824804687501</v>
      </c>
      <c r="N34" s="9">
        <v>16534.595117187499</v>
      </c>
      <c r="Q34" s="8">
        <v>1948</v>
      </c>
      <c r="R34" s="9">
        <v>27414.7783203125</v>
      </c>
      <c r="S34" s="9">
        <v>27541.3037109375</v>
      </c>
    </row>
    <row r="35" spans="2:19" x14ac:dyDescent="0.25">
      <c r="B35" s="6">
        <v>8948</v>
      </c>
      <c r="C35">
        <v>4000</v>
      </c>
      <c r="D35">
        <v>4000.00634765625</v>
      </c>
      <c r="E35">
        <v>4000.00634765625</v>
      </c>
      <c r="F35">
        <v>6</v>
      </c>
      <c r="G35">
        <v>1924</v>
      </c>
      <c r="H35">
        <v>5</v>
      </c>
      <c r="L35" s="8">
        <v>1949</v>
      </c>
      <c r="M35" s="9">
        <v>15340.90908203125</v>
      </c>
      <c r="N35" s="9">
        <v>15083.233691406251</v>
      </c>
      <c r="Q35" s="8">
        <v>1949</v>
      </c>
      <c r="R35" s="9">
        <v>11843.23876953125</v>
      </c>
      <c r="S35" s="9">
        <v>11828.86669921875</v>
      </c>
    </row>
    <row r="36" spans="2:19" x14ac:dyDescent="0.25">
      <c r="B36" s="6">
        <v>8979</v>
      </c>
      <c r="C36">
        <v>4100.99072265625</v>
      </c>
      <c r="D36">
        <v>4000</v>
      </c>
      <c r="E36">
        <v>4000</v>
      </c>
      <c r="F36">
        <v>7</v>
      </c>
      <c r="G36">
        <v>1924</v>
      </c>
      <c r="H36">
        <v>5</v>
      </c>
      <c r="L36" s="8">
        <v>1950</v>
      </c>
      <c r="M36" s="9">
        <v>13788.881054687499</v>
      </c>
      <c r="N36" s="9">
        <v>13829.0591796875</v>
      </c>
      <c r="Q36" s="8">
        <v>1950</v>
      </c>
      <c r="R36" s="9">
        <v>16756.05908203125</v>
      </c>
      <c r="S36" s="9">
        <v>16746.48828125</v>
      </c>
    </row>
    <row r="37" spans="2:19" x14ac:dyDescent="0.25">
      <c r="B37" s="6">
        <v>9010</v>
      </c>
      <c r="C37">
        <v>3566.86962890625</v>
      </c>
      <c r="D37">
        <v>3667.59033203125</v>
      </c>
      <c r="E37">
        <v>3669.120849609375</v>
      </c>
      <c r="F37">
        <v>8</v>
      </c>
      <c r="G37">
        <v>1924</v>
      </c>
      <c r="H37">
        <v>5</v>
      </c>
      <c r="L37" s="8">
        <v>1951</v>
      </c>
      <c r="M37" s="9">
        <v>14916.7900390625</v>
      </c>
      <c r="N37" s="9">
        <v>14683.59287109375</v>
      </c>
      <c r="Q37" s="8">
        <v>1951</v>
      </c>
      <c r="R37" s="9">
        <v>15130.796875</v>
      </c>
      <c r="S37" s="9">
        <v>15132.8291015625</v>
      </c>
    </row>
    <row r="38" spans="2:19" x14ac:dyDescent="0.25">
      <c r="B38" s="6">
        <v>9040</v>
      </c>
      <c r="C38">
        <v>3000</v>
      </c>
      <c r="D38">
        <v>3000</v>
      </c>
      <c r="E38">
        <v>3000</v>
      </c>
      <c r="F38">
        <v>9</v>
      </c>
      <c r="G38">
        <v>1924</v>
      </c>
      <c r="H38">
        <v>5</v>
      </c>
      <c r="L38" s="8">
        <v>1952</v>
      </c>
      <c r="M38" s="9">
        <v>49376.83984375</v>
      </c>
      <c r="N38" s="9">
        <v>49406.374218750003</v>
      </c>
      <c r="Q38" s="8">
        <v>1952</v>
      </c>
      <c r="R38" s="9">
        <v>69112.78125</v>
      </c>
      <c r="S38" s="9">
        <v>69259.3984375</v>
      </c>
    </row>
    <row r="39" spans="2:19" x14ac:dyDescent="0.25">
      <c r="B39" s="6">
        <v>9071</v>
      </c>
      <c r="C39">
        <v>3000</v>
      </c>
      <c r="D39">
        <v>3000</v>
      </c>
      <c r="E39">
        <v>3000</v>
      </c>
      <c r="F39">
        <v>10</v>
      </c>
      <c r="G39">
        <v>1925</v>
      </c>
      <c r="H39">
        <v>4</v>
      </c>
      <c r="L39" s="8">
        <v>1953</v>
      </c>
      <c r="M39" s="9">
        <v>15861.8931640625</v>
      </c>
      <c r="N39" s="9">
        <v>15281.218066406251</v>
      </c>
      <c r="Q39" s="8">
        <v>1953</v>
      </c>
      <c r="R39" s="9">
        <v>20865.4853515625</v>
      </c>
      <c r="S39" s="9">
        <v>20780.6728515625</v>
      </c>
    </row>
    <row r="40" spans="2:19" x14ac:dyDescent="0.25">
      <c r="B40" s="6">
        <v>9101</v>
      </c>
      <c r="C40">
        <v>3893.335205078125</v>
      </c>
      <c r="D40">
        <v>3500</v>
      </c>
      <c r="E40">
        <v>3500</v>
      </c>
      <c r="F40">
        <v>11</v>
      </c>
      <c r="G40">
        <v>1925</v>
      </c>
      <c r="H40">
        <v>4</v>
      </c>
      <c r="L40" s="8">
        <v>1954</v>
      </c>
      <c r="M40" s="9">
        <v>22329.172753906249</v>
      </c>
      <c r="N40" s="9">
        <v>22291.074902343749</v>
      </c>
      <c r="Q40" s="8">
        <v>1954</v>
      </c>
      <c r="R40" s="9">
        <v>26316.1337890625</v>
      </c>
      <c r="S40" s="9">
        <v>26309.3212890625</v>
      </c>
    </row>
    <row r="41" spans="2:19" x14ac:dyDescent="0.25">
      <c r="B41" s="6">
        <v>9132</v>
      </c>
      <c r="C41">
        <v>9215.0166015625</v>
      </c>
      <c r="D41">
        <v>9311.537109375</v>
      </c>
      <c r="E41">
        <v>9248.658203125</v>
      </c>
      <c r="F41">
        <v>12</v>
      </c>
      <c r="G41">
        <v>1925</v>
      </c>
      <c r="H41">
        <v>4</v>
      </c>
      <c r="L41" s="8">
        <v>1955</v>
      </c>
      <c r="M41" s="9">
        <v>8271.9696289062504</v>
      </c>
      <c r="N41" s="9">
        <v>8274.1867187499993</v>
      </c>
      <c r="Q41" s="8">
        <v>1955</v>
      </c>
      <c r="R41" s="9">
        <v>10503.46630859375</v>
      </c>
      <c r="S41" s="9">
        <v>10394.1357421875</v>
      </c>
    </row>
    <row r="42" spans="2:19" x14ac:dyDescent="0.25">
      <c r="B42" s="6">
        <v>9163</v>
      </c>
      <c r="C42">
        <v>8049.54150390625</v>
      </c>
      <c r="D42">
        <v>7803.8779296875</v>
      </c>
      <c r="E42">
        <v>7761.74853515625</v>
      </c>
      <c r="F42">
        <v>1</v>
      </c>
      <c r="G42">
        <v>1925</v>
      </c>
      <c r="H42">
        <v>4</v>
      </c>
      <c r="L42" s="8">
        <v>1956</v>
      </c>
      <c r="M42" s="9">
        <v>25051.730273437501</v>
      </c>
      <c r="N42" s="9">
        <v>24855.100390625001</v>
      </c>
      <c r="Q42" s="8">
        <v>1956</v>
      </c>
      <c r="R42" s="9">
        <v>30437.3525390625</v>
      </c>
      <c r="S42" s="9">
        <v>30437.201171875</v>
      </c>
    </row>
    <row r="43" spans="2:19" x14ac:dyDescent="0.25">
      <c r="B43" s="6">
        <v>9191</v>
      </c>
      <c r="C43">
        <v>76867.3984375</v>
      </c>
      <c r="D43">
        <v>73696.2265625</v>
      </c>
      <c r="E43">
        <v>71768.1875</v>
      </c>
      <c r="F43">
        <v>2</v>
      </c>
      <c r="G43">
        <v>1925</v>
      </c>
      <c r="H43">
        <v>4</v>
      </c>
      <c r="L43" s="8">
        <v>1957</v>
      </c>
      <c r="M43" s="9">
        <v>18009.955664062501</v>
      </c>
      <c r="N43" s="9">
        <v>18122.670800781249</v>
      </c>
      <c r="Q43" s="8">
        <v>1957</v>
      </c>
      <c r="R43" s="9">
        <v>16276.9296875</v>
      </c>
      <c r="S43" s="9">
        <v>16265.806640625</v>
      </c>
    </row>
    <row r="44" spans="2:19" x14ac:dyDescent="0.25">
      <c r="B44" s="6">
        <v>9222</v>
      </c>
      <c r="C44">
        <v>14230.478515625</v>
      </c>
      <c r="D44">
        <v>18503.55859375</v>
      </c>
      <c r="E44">
        <v>18503.55859375</v>
      </c>
      <c r="F44">
        <v>3</v>
      </c>
      <c r="G44">
        <v>1925</v>
      </c>
      <c r="H44">
        <v>4</v>
      </c>
      <c r="L44" s="8">
        <v>1958</v>
      </c>
      <c r="M44" s="9">
        <v>55663.743750000001</v>
      </c>
      <c r="N44" s="9">
        <v>55451.673046875003</v>
      </c>
      <c r="Q44" s="8">
        <v>1958</v>
      </c>
      <c r="R44" s="9">
        <v>74229.73828125</v>
      </c>
      <c r="S44" s="9">
        <v>74229.7421875</v>
      </c>
    </row>
    <row r="45" spans="2:19" x14ac:dyDescent="0.25">
      <c r="B45" s="6">
        <v>9252</v>
      </c>
      <c r="C45">
        <v>28429.80078125</v>
      </c>
      <c r="D45">
        <v>28466.28515625</v>
      </c>
      <c r="E45">
        <v>28460.140625</v>
      </c>
      <c r="F45">
        <v>4</v>
      </c>
      <c r="G45">
        <v>1925</v>
      </c>
      <c r="H45">
        <v>4</v>
      </c>
      <c r="L45" s="8">
        <v>1959</v>
      </c>
      <c r="M45" s="9">
        <v>9540.2265625</v>
      </c>
      <c r="N45" s="9">
        <v>9653.5285156249993</v>
      </c>
      <c r="Q45" s="8">
        <v>1959</v>
      </c>
      <c r="R45" s="9">
        <v>9768.630859375</v>
      </c>
      <c r="S45" s="9">
        <v>9773.34375</v>
      </c>
    </row>
    <row r="46" spans="2:19" x14ac:dyDescent="0.25">
      <c r="B46" s="6">
        <v>9283</v>
      </c>
      <c r="C46">
        <v>15608.994140625</v>
      </c>
      <c r="D46">
        <v>15615.5673828125</v>
      </c>
      <c r="E46">
        <v>16454.140625</v>
      </c>
      <c r="F46">
        <v>5</v>
      </c>
      <c r="G46">
        <v>1925</v>
      </c>
      <c r="H46">
        <v>4</v>
      </c>
      <c r="L46" s="8">
        <v>1960</v>
      </c>
      <c r="M46" s="9">
        <v>10617.652539062499</v>
      </c>
      <c r="N46" s="9">
        <v>10489.32626953125</v>
      </c>
      <c r="Q46" s="8">
        <v>1960</v>
      </c>
      <c r="R46" s="9">
        <v>9766.910888671875</v>
      </c>
      <c r="S46" s="9">
        <v>10321.63525390625</v>
      </c>
    </row>
    <row r="47" spans="2:19" x14ac:dyDescent="0.25">
      <c r="B47" s="6">
        <v>9313</v>
      </c>
      <c r="C47">
        <v>7031.25</v>
      </c>
      <c r="D47">
        <v>6718.75</v>
      </c>
      <c r="E47">
        <v>6636.01416015625</v>
      </c>
      <c r="F47">
        <v>6</v>
      </c>
      <c r="G47">
        <v>1925</v>
      </c>
      <c r="H47">
        <v>4</v>
      </c>
      <c r="L47" s="8">
        <v>1961</v>
      </c>
      <c r="M47" s="9">
        <v>8607.755859375</v>
      </c>
      <c r="N47" s="9">
        <v>8664.0721679687504</v>
      </c>
      <c r="Q47" s="8">
        <v>1961</v>
      </c>
      <c r="R47" s="9">
        <v>8783.14501953125</v>
      </c>
      <c r="S47" s="9">
        <v>8837.25341796875</v>
      </c>
    </row>
    <row r="48" spans="2:19" x14ac:dyDescent="0.25">
      <c r="B48" s="6">
        <v>9344</v>
      </c>
      <c r="C48">
        <v>5000</v>
      </c>
      <c r="D48">
        <v>5000</v>
      </c>
      <c r="E48">
        <v>5000</v>
      </c>
      <c r="F48">
        <v>7</v>
      </c>
      <c r="G48">
        <v>1925</v>
      </c>
      <c r="H48">
        <v>4</v>
      </c>
      <c r="L48" s="8">
        <v>1962</v>
      </c>
      <c r="M48" s="9">
        <v>13296.988671875</v>
      </c>
      <c r="N48" s="9">
        <v>13242.7509765625</v>
      </c>
      <c r="Q48" s="8">
        <v>1962</v>
      </c>
      <c r="R48" s="9">
        <v>13103.197265625</v>
      </c>
      <c r="S48" s="9">
        <v>13097.20068359375</v>
      </c>
    </row>
    <row r="49" spans="2:19" x14ac:dyDescent="0.25">
      <c r="B49" s="6">
        <v>9375</v>
      </c>
      <c r="C49">
        <v>3912.056640625</v>
      </c>
      <c r="D49">
        <v>3505.5205078125</v>
      </c>
      <c r="E49">
        <v>3500</v>
      </c>
      <c r="F49">
        <v>8</v>
      </c>
      <c r="G49">
        <v>1925</v>
      </c>
      <c r="H49">
        <v>4</v>
      </c>
      <c r="L49" s="8">
        <v>1963</v>
      </c>
      <c r="M49" s="9">
        <v>32818.4677734375</v>
      </c>
      <c r="N49" s="9">
        <v>31999.817578124999</v>
      </c>
      <c r="Q49" s="8">
        <v>1963</v>
      </c>
      <c r="R49" s="9">
        <v>60200.4677734375</v>
      </c>
      <c r="S49" s="9">
        <v>58892.27734375</v>
      </c>
    </row>
    <row r="50" spans="2:19" x14ac:dyDescent="0.25">
      <c r="B50" s="6">
        <v>9405</v>
      </c>
      <c r="C50">
        <v>3000</v>
      </c>
      <c r="D50">
        <v>3000</v>
      </c>
      <c r="E50">
        <v>3000</v>
      </c>
      <c r="F50">
        <v>9</v>
      </c>
      <c r="G50">
        <v>1925</v>
      </c>
      <c r="H50">
        <v>4</v>
      </c>
      <c r="L50" s="8">
        <v>1964</v>
      </c>
      <c r="M50" s="9">
        <v>7918.5778320312502</v>
      </c>
      <c r="N50" s="9">
        <v>7918.1585937500004</v>
      </c>
      <c r="Q50" s="8">
        <v>1964</v>
      </c>
      <c r="R50" s="9">
        <v>9735.1962890625</v>
      </c>
      <c r="S50" s="9">
        <v>9733.7236328125</v>
      </c>
    </row>
    <row r="51" spans="2:19" x14ac:dyDescent="0.25">
      <c r="B51" s="6">
        <v>9436</v>
      </c>
      <c r="C51">
        <v>4230.9072265625</v>
      </c>
      <c r="D51">
        <v>4000</v>
      </c>
      <c r="E51">
        <v>4000</v>
      </c>
      <c r="F51">
        <v>10</v>
      </c>
      <c r="G51">
        <v>1926</v>
      </c>
      <c r="H51">
        <v>4</v>
      </c>
      <c r="L51" s="8">
        <v>1965</v>
      </c>
      <c r="M51" s="9">
        <v>19491.85595703125</v>
      </c>
      <c r="N51" s="9">
        <v>19204.466894531251</v>
      </c>
      <c r="Q51" s="8">
        <v>1965</v>
      </c>
      <c r="R51" s="9">
        <v>31262.27734375</v>
      </c>
      <c r="S51" s="9">
        <v>31245.765625</v>
      </c>
    </row>
    <row r="52" spans="2:19" x14ac:dyDescent="0.25">
      <c r="B52" s="6">
        <v>9466</v>
      </c>
      <c r="C52">
        <v>4500</v>
      </c>
      <c r="D52">
        <v>4500</v>
      </c>
      <c r="E52">
        <v>4500</v>
      </c>
      <c r="F52">
        <v>11</v>
      </c>
      <c r="G52">
        <v>1926</v>
      </c>
      <c r="H52">
        <v>4</v>
      </c>
      <c r="L52" s="8">
        <v>1966</v>
      </c>
      <c r="M52" s="9">
        <v>11591.362988281249</v>
      </c>
      <c r="N52" s="9">
        <v>11648.944042968749</v>
      </c>
      <c r="Q52" s="8">
        <v>1966</v>
      </c>
      <c r="R52" s="9">
        <v>11410.88671875</v>
      </c>
      <c r="S52" s="9">
        <v>11408.28564453125</v>
      </c>
    </row>
    <row r="53" spans="2:19" x14ac:dyDescent="0.25">
      <c r="B53" s="6">
        <v>9497</v>
      </c>
      <c r="C53">
        <v>4500</v>
      </c>
      <c r="D53">
        <v>4500</v>
      </c>
      <c r="E53">
        <v>4500</v>
      </c>
      <c r="F53">
        <v>12</v>
      </c>
      <c r="G53">
        <v>1926</v>
      </c>
      <c r="H53">
        <v>4</v>
      </c>
      <c r="L53" s="8">
        <v>1967</v>
      </c>
      <c r="M53" s="9">
        <v>40448.861328125</v>
      </c>
      <c r="N53" s="9">
        <v>39298.943359375</v>
      </c>
      <c r="Q53" s="8">
        <v>1967</v>
      </c>
      <c r="R53" s="9">
        <v>51896.546875</v>
      </c>
      <c r="S53" s="9">
        <v>51550.443359375</v>
      </c>
    </row>
    <row r="54" spans="2:19" x14ac:dyDescent="0.25">
      <c r="B54" s="6">
        <v>9528</v>
      </c>
      <c r="C54">
        <v>14170.74609375</v>
      </c>
      <c r="D54">
        <v>13735.70703125</v>
      </c>
      <c r="E54">
        <v>13588.291015625</v>
      </c>
      <c r="F54">
        <v>1</v>
      </c>
      <c r="G54">
        <v>1926</v>
      </c>
      <c r="H54">
        <v>4</v>
      </c>
      <c r="L54" s="8">
        <v>1968</v>
      </c>
      <c r="M54" s="9">
        <v>11545.84609375</v>
      </c>
      <c r="N54" s="9">
        <v>10992.316210937501</v>
      </c>
      <c r="Q54" s="8">
        <v>1968</v>
      </c>
      <c r="R54" s="9">
        <v>9825.76220703125</v>
      </c>
      <c r="S54" s="9">
        <v>9913.73681640625</v>
      </c>
    </row>
    <row r="55" spans="2:19" x14ac:dyDescent="0.25">
      <c r="B55" s="6">
        <v>9556</v>
      </c>
      <c r="C55">
        <v>47995.05859375</v>
      </c>
      <c r="D55">
        <v>43792.78125</v>
      </c>
      <c r="E55">
        <v>42398.984375</v>
      </c>
      <c r="F55">
        <v>2</v>
      </c>
      <c r="G55">
        <v>1926</v>
      </c>
      <c r="H55">
        <v>4</v>
      </c>
      <c r="L55" s="8">
        <v>1969</v>
      </c>
      <c r="M55" s="9">
        <v>45207.25390625</v>
      </c>
      <c r="N55" s="9">
        <v>45101.469921875003</v>
      </c>
      <c r="Q55" s="8">
        <v>1969</v>
      </c>
      <c r="R55" s="9">
        <v>59007.609375</v>
      </c>
      <c r="S55" s="9">
        <v>58740.544921875</v>
      </c>
    </row>
    <row r="56" spans="2:19" x14ac:dyDescent="0.25">
      <c r="B56" s="6">
        <v>9587</v>
      </c>
      <c r="C56">
        <v>11548.38671875</v>
      </c>
      <c r="D56">
        <v>12032.2578125</v>
      </c>
      <c r="E56">
        <v>12516.12890625</v>
      </c>
      <c r="F56">
        <v>3</v>
      </c>
      <c r="G56">
        <v>1926</v>
      </c>
      <c r="H56">
        <v>4</v>
      </c>
      <c r="L56" s="8">
        <v>1970</v>
      </c>
      <c r="M56" s="9">
        <v>16093.39609375</v>
      </c>
      <c r="N56" s="9">
        <v>15749.862890625</v>
      </c>
      <c r="Q56" s="8">
        <v>1970</v>
      </c>
      <c r="R56" s="9">
        <v>11895.27001953125</v>
      </c>
      <c r="S56" s="9">
        <v>12291.8603515625</v>
      </c>
    </row>
    <row r="57" spans="2:19" x14ac:dyDescent="0.25">
      <c r="B57" s="6">
        <v>9617</v>
      </c>
      <c r="C57">
        <v>23092.55078125</v>
      </c>
      <c r="D57">
        <v>22761.26171875</v>
      </c>
      <c r="E57">
        <v>22341.1640625</v>
      </c>
      <c r="F57">
        <v>4</v>
      </c>
      <c r="G57">
        <v>1926</v>
      </c>
      <c r="H57">
        <v>4</v>
      </c>
      <c r="L57" s="8">
        <v>1971</v>
      </c>
      <c r="M57" s="9">
        <v>22206.948437499999</v>
      </c>
      <c r="N57" s="9">
        <v>22142.746679687501</v>
      </c>
      <c r="Q57" s="8">
        <v>1971</v>
      </c>
      <c r="R57" s="9">
        <v>25716.1220703125</v>
      </c>
      <c r="S57" s="9">
        <v>25616.0869140625</v>
      </c>
    </row>
    <row r="58" spans="2:19" x14ac:dyDescent="0.25">
      <c r="B58" s="6">
        <v>9648</v>
      </c>
      <c r="C58">
        <v>11889.11328125</v>
      </c>
      <c r="D58">
        <v>12020.1611328125</v>
      </c>
      <c r="E58">
        <v>12282.2578125</v>
      </c>
      <c r="F58">
        <v>5</v>
      </c>
      <c r="G58">
        <v>1926</v>
      </c>
      <c r="H58">
        <v>4</v>
      </c>
      <c r="L58" s="8">
        <v>1972</v>
      </c>
      <c r="M58" s="9">
        <v>11978.408984375001</v>
      </c>
      <c r="N58" s="9">
        <v>11708.15869140625</v>
      </c>
      <c r="Q58" s="8">
        <v>1972</v>
      </c>
      <c r="R58" s="9">
        <v>9515.475341796875</v>
      </c>
      <c r="S58" s="9">
        <v>9598.705078125</v>
      </c>
    </row>
    <row r="59" spans="2:19" x14ac:dyDescent="0.25">
      <c r="B59" s="6">
        <v>9678</v>
      </c>
      <c r="C59">
        <v>5625</v>
      </c>
      <c r="D59">
        <v>5674.51318359375</v>
      </c>
      <c r="E59">
        <v>5316.47802734375</v>
      </c>
      <c r="F59">
        <v>6</v>
      </c>
      <c r="G59">
        <v>1926</v>
      </c>
      <c r="H59">
        <v>4</v>
      </c>
      <c r="L59" s="8">
        <v>1973</v>
      </c>
      <c r="M59" s="9">
        <v>22499.967382812501</v>
      </c>
      <c r="N59" s="9">
        <v>22318.238867187501</v>
      </c>
      <c r="Q59" s="8">
        <v>1973</v>
      </c>
      <c r="R59" s="9">
        <v>18086.0517578125</v>
      </c>
      <c r="S59" s="9">
        <v>18086.140625</v>
      </c>
    </row>
    <row r="60" spans="2:19" x14ac:dyDescent="0.25">
      <c r="B60" s="6">
        <v>9709</v>
      </c>
      <c r="C60">
        <v>5000</v>
      </c>
      <c r="D60">
        <v>5000</v>
      </c>
      <c r="E60">
        <v>5000</v>
      </c>
      <c r="F60">
        <v>7</v>
      </c>
      <c r="G60">
        <v>1926</v>
      </c>
      <c r="H60">
        <v>4</v>
      </c>
      <c r="L60" s="8">
        <v>1974</v>
      </c>
      <c r="M60" s="9">
        <v>42202.197460937503</v>
      </c>
      <c r="N60" s="9">
        <v>41083.657031249997</v>
      </c>
      <c r="Q60" s="8">
        <v>1974</v>
      </c>
      <c r="R60" s="9">
        <v>41556.732421875</v>
      </c>
      <c r="S60" s="9">
        <v>40070.490234375</v>
      </c>
    </row>
    <row r="61" spans="2:19" x14ac:dyDescent="0.25">
      <c r="B61" s="6">
        <v>9740</v>
      </c>
      <c r="C61">
        <v>3760.85546875</v>
      </c>
      <c r="D61">
        <v>3530.714599609375</v>
      </c>
      <c r="E61">
        <v>3556.464599609375</v>
      </c>
      <c r="F61">
        <v>8</v>
      </c>
      <c r="G61">
        <v>1926</v>
      </c>
      <c r="H61">
        <v>4</v>
      </c>
      <c r="L61" s="8">
        <v>1975</v>
      </c>
      <c r="M61" s="9">
        <v>33042.144335937497</v>
      </c>
      <c r="N61" s="9">
        <v>31983.820898437501</v>
      </c>
      <c r="Q61" s="8">
        <v>1975</v>
      </c>
      <c r="R61" s="9">
        <v>28301.767578125</v>
      </c>
      <c r="S61" s="9">
        <v>28283.125</v>
      </c>
    </row>
    <row r="62" spans="2:19" x14ac:dyDescent="0.25">
      <c r="B62" s="6">
        <v>9770</v>
      </c>
      <c r="C62">
        <v>3000</v>
      </c>
      <c r="D62">
        <v>3000</v>
      </c>
      <c r="E62">
        <v>3000</v>
      </c>
      <c r="F62">
        <v>9</v>
      </c>
      <c r="G62">
        <v>1926</v>
      </c>
      <c r="H62">
        <v>4</v>
      </c>
      <c r="L62" s="8">
        <v>1976</v>
      </c>
      <c r="M62" s="9">
        <v>7968.0304687500002</v>
      </c>
      <c r="N62" s="9">
        <v>7930.8407226562504</v>
      </c>
      <c r="Q62" s="8">
        <v>1976</v>
      </c>
      <c r="R62" s="9">
        <v>9188.25732421875</v>
      </c>
      <c r="S62" s="9">
        <v>9194.0107421875</v>
      </c>
    </row>
    <row r="63" spans="2:19" x14ac:dyDescent="0.25">
      <c r="B63" s="6">
        <v>9801</v>
      </c>
      <c r="C63">
        <v>4000</v>
      </c>
      <c r="D63">
        <v>4000</v>
      </c>
      <c r="E63">
        <v>4000</v>
      </c>
      <c r="F63">
        <v>10</v>
      </c>
      <c r="G63">
        <v>1927</v>
      </c>
      <c r="H63">
        <v>2</v>
      </c>
      <c r="L63" s="8">
        <v>1977</v>
      </c>
      <c r="M63" s="9">
        <v>5267.755859375</v>
      </c>
      <c r="N63" s="9">
        <v>5267.7569824218754</v>
      </c>
      <c r="Q63" s="8">
        <v>1977</v>
      </c>
      <c r="R63" s="9">
        <v>5550</v>
      </c>
      <c r="S63" s="9">
        <v>5550</v>
      </c>
    </row>
    <row r="64" spans="2:19" x14ac:dyDescent="0.25">
      <c r="B64" s="6">
        <v>9831</v>
      </c>
      <c r="C64">
        <v>14279.0888671875</v>
      </c>
      <c r="D64">
        <v>12271.8408203125</v>
      </c>
      <c r="E64">
        <v>17850.3828125</v>
      </c>
      <c r="F64">
        <v>11</v>
      </c>
      <c r="G64">
        <v>1927</v>
      </c>
      <c r="H64">
        <v>2</v>
      </c>
      <c r="L64" s="8">
        <v>1978</v>
      </c>
      <c r="M64" s="9">
        <v>33713.343554687497</v>
      </c>
      <c r="N64" s="9">
        <v>34116.827539062499</v>
      </c>
      <c r="Q64" s="8">
        <v>1978</v>
      </c>
      <c r="R64" s="9">
        <v>36192.45703125</v>
      </c>
      <c r="S64" s="9">
        <v>36195.0966796875</v>
      </c>
    </row>
    <row r="65" spans="2:19" x14ac:dyDescent="0.25">
      <c r="B65" s="6">
        <v>9862</v>
      </c>
      <c r="C65">
        <v>14778.884765625</v>
      </c>
      <c r="D65">
        <v>13291.451171875</v>
      </c>
      <c r="E65">
        <v>13157.623046875</v>
      </c>
      <c r="F65">
        <v>12</v>
      </c>
      <c r="G65">
        <v>1927</v>
      </c>
      <c r="H65">
        <v>2</v>
      </c>
      <c r="L65" s="8">
        <v>1979</v>
      </c>
      <c r="M65" s="9">
        <v>16523.579296874999</v>
      </c>
      <c r="N65" s="9">
        <v>16306.377734375001</v>
      </c>
      <c r="Q65" s="8">
        <v>1979</v>
      </c>
      <c r="R65" s="9">
        <v>18185.0537109375</v>
      </c>
      <c r="S65" s="9">
        <v>17558.9326171875</v>
      </c>
    </row>
    <row r="66" spans="2:19" x14ac:dyDescent="0.25">
      <c r="B66" s="6">
        <v>9893</v>
      </c>
      <c r="C66">
        <v>32517.921875</v>
      </c>
      <c r="D66">
        <v>28072.568359375</v>
      </c>
      <c r="E66">
        <v>26583.380859375</v>
      </c>
      <c r="F66">
        <v>1</v>
      </c>
      <c r="G66">
        <v>1927</v>
      </c>
      <c r="H66">
        <v>2</v>
      </c>
      <c r="L66" s="8">
        <v>1980</v>
      </c>
      <c r="M66" s="9">
        <v>25385.064257812501</v>
      </c>
      <c r="N66" s="9">
        <v>25384.523828124999</v>
      </c>
      <c r="Q66" s="8">
        <v>1980</v>
      </c>
      <c r="R66" s="9">
        <v>19993.9853515625</v>
      </c>
      <c r="S66" s="9">
        <v>19994.2919921875</v>
      </c>
    </row>
    <row r="67" spans="2:19" x14ac:dyDescent="0.25">
      <c r="B67" s="6">
        <v>9921</v>
      </c>
      <c r="C67">
        <v>133443.53125</v>
      </c>
      <c r="D67">
        <v>131804.515625</v>
      </c>
      <c r="E67">
        <v>130063.515625</v>
      </c>
      <c r="F67">
        <v>2</v>
      </c>
      <c r="G67">
        <v>1927</v>
      </c>
      <c r="H67">
        <v>2</v>
      </c>
      <c r="L67" s="8">
        <v>1981</v>
      </c>
      <c r="M67" s="9">
        <v>10380.6328125</v>
      </c>
      <c r="N67" s="9">
        <v>10575.2958984375</v>
      </c>
      <c r="Q67" s="8">
        <v>1981</v>
      </c>
      <c r="R67" s="9">
        <v>10224.31005859375</v>
      </c>
      <c r="S67" s="9">
        <v>10723.64892578125</v>
      </c>
    </row>
    <row r="68" spans="2:19" x14ac:dyDescent="0.25">
      <c r="B68" s="6">
        <v>9952</v>
      </c>
      <c r="C68">
        <v>43368.68359375</v>
      </c>
      <c r="D68">
        <v>43975.86328125</v>
      </c>
      <c r="E68">
        <v>43975.86328125</v>
      </c>
      <c r="F68">
        <v>3</v>
      </c>
      <c r="G68">
        <v>1927</v>
      </c>
      <c r="H68">
        <v>2</v>
      </c>
      <c r="L68" s="8">
        <v>1982</v>
      </c>
      <c r="M68" s="9">
        <v>60712.5087890625</v>
      </c>
      <c r="N68" s="9">
        <v>60583.868945312497</v>
      </c>
      <c r="Q68" s="8">
        <v>1982</v>
      </c>
      <c r="R68" s="9">
        <v>96271.36328125</v>
      </c>
      <c r="S68" s="9">
        <v>96274.166015625</v>
      </c>
    </row>
    <row r="69" spans="2:19" x14ac:dyDescent="0.25">
      <c r="B69" s="6">
        <v>9982</v>
      </c>
      <c r="C69">
        <v>48675.3671875</v>
      </c>
      <c r="D69">
        <v>48810.54296875</v>
      </c>
      <c r="E69">
        <v>48841.88671875</v>
      </c>
      <c r="F69">
        <v>4</v>
      </c>
      <c r="G69">
        <v>1927</v>
      </c>
      <c r="H69">
        <v>2</v>
      </c>
      <c r="L69" s="8">
        <v>1983</v>
      </c>
      <c r="M69" s="9">
        <v>105230.645703125</v>
      </c>
      <c r="N69" s="9">
        <v>105234.13515625001</v>
      </c>
      <c r="Q69" s="8">
        <v>1983</v>
      </c>
      <c r="R69" s="9">
        <v>79500.1484375</v>
      </c>
      <c r="S69" s="9">
        <v>79503.66015625</v>
      </c>
    </row>
    <row r="70" spans="2:19" x14ac:dyDescent="0.25">
      <c r="B70" s="6">
        <v>10013</v>
      </c>
      <c r="C70">
        <v>23318.5390625</v>
      </c>
      <c r="D70">
        <v>23479.55078125</v>
      </c>
      <c r="E70">
        <v>23436.392578125</v>
      </c>
      <c r="F70">
        <v>5</v>
      </c>
      <c r="G70">
        <v>1927</v>
      </c>
      <c r="H70">
        <v>2</v>
      </c>
      <c r="L70" s="8">
        <v>1984</v>
      </c>
      <c r="M70" s="9">
        <v>16635.091406250001</v>
      </c>
      <c r="N70" s="9">
        <v>16499.827343749999</v>
      </c>
      <c r="Q70" s="8">
        <v>1984</v>
      </c>
      <c r="R70" s="9">
        <v>14827.2568359375</v>
      </c>
      <c r="S70" s="9">
        <v>14797.20556640625</v>
      </c>
    </row>
    <row r="71" spans="2:19" x14ac:dyDescent="0.25">
      <c r="B71" s="6">
        <v>10043</v>
      </c>
      <c r="C71">
        <v>8990.138671875</v>
      </c>
      <c r="D71">
        <v>7107.9443359375</v>
      </c>
      <c r="E71">
        <v>7242.56787109375</v>
      </c>
      <c r="F71">
        <v>6</v>
      </c>
      <c r="G71">
        <v>1927</v>
      </c>
      <c r="H71">
        <v>2</v>
      </c>
      <c r="L71" s="8">
        <v>1985</v>
      </c>
      <c r="M71" s="9">
        <v>9596.0478515625</v>
      </c>
      <c r="N71" s="9">
        <v>9492.0763671874993</v>
      </c>
      <c r="Q71" s="8">
        <v>1985</v>
      </c>
      <c r="R71" s="9">
        <v>11045.3173828125</v>
      </c>
      <c r="S71" s="9">
        <v>11045.8330078125</v>
      </c>
    </row>
    <row r="72" spans="2:19" x14ac:dyDescent="0.25">
      <c r="B72" s="6">
        <v>10074</v>
      </c>
      <c r="C72">
        <v>11384.1953125</v>
      </c>
      <c r="D72">
        <v>8195.0166015625</v>
      </c>
      <c r="E72">
        <v>8192.228515625</v>
      </c>
      <c r="F72">
        <v>7</v>
      </c>
      <c r="G72">
        <v>1927</v>
      </c>
      <c r="H72">
        <v>2</v>
      </c>
      <c r="L72" s="8">
        <v>1986</v>
      </c>
      <c r="M72" s="9">
        <v>41695.479296874997</v>
      </c>
      <c r="N72" s="9">
        <v>41773.354101562501</v>
      </c>
      <c r="Q72" s="8">
        <v>1986</v>
      </c>
      <c r="R72" s="9">
        <v>22668.6552734375</v>
      </c>
      <c r="S72" s="9">
        <v>22669.216796875</v>
      </c>
    </row>
    <row r="73" spans="2:19" x14ac:dyDescent="0.25">
      <c r="B73" s="6">
        <v>10105</v>
      </c>
      <c r="C73">
        <v>4000</v>
      </c>
      <c r="D73">
        <v>4000</v>
      </c>
      <c r="E73">
        <v>4000</v>
      </c>
      <c r="F73">
        <v>8</v>
      </c>
      <c r="G73">
        <v>1927</v>
      </c>
      <c r="H73">
        <v>2</v>
      </c>
      <c r="L73" s="8">
        <v>1987</v>
      </c>
      <c r="M73" s="9">
        <v>11008.729296875001</v>
      </c>
      <c r="N73" s="9">
        <v>11008.4208984375</v>
      </c>
      <c r="Q73" s="8">
        <v>1987</v>
      </c>
      <c r="R73" s="9">
        <v>9057.537109375</v>
      </c>
      <c r="S73" s="9">
        <v>9056.73681640625</v>
      </c>
    </row>
    <row r="74" spans="2:19" x14ac:dyDescent="0.25">
      <c r="B74" s="6">
        <v>10135</v>
      </c>
      <c r="C74">
        <v>10937.5</v>
      </c>
      <c r="D74">
        <v>11562.5</v>
      </c>
      <c r="E74">
        <v>11562.5</v>
      </c>
      <c r="F74">
        <v>9</v>
      </c>
      <c r="G74">
        <v>1927</v>
      </c>
      <c r="H74">
        <v>2</v>
      </c>
      <c r="L74" s="8">
        <v>1988</v>
      </c>
      <c r="M74" s="9">
        <v>7068.3152343749998</v>
      </c>
      <c r="N74" s="9">
        <v>7067.2935546874996</v>
      </c>
      <c r="Q74" s="8">
        <v>1988</v>
      </c>
      <c r="R74" s="9">
        <v>8454.60888671875</v>
      </c>
      <c r="S74" s="9">
        <v>8454.88916015625</v>
      </c>
    </row>
    <row r="75" spans="2:19" x14ac:dyDescent="0.25">
      <c r="B75" s="6">
        <v>10166</v>
      </c>
      <c r="C75">
        <v>6875</v>
      </c>
      <c r="D75">
        <v>6562.5</v>
      </c>
      <c r="E75">
        <v>6562.5</v>
      </c>
      <c r="F75">
        <v>10</v>
      </c>
      <c r="G75">
        <v>1928</v>
      </c>
      <c r="H75">
        <v>2</v>
      </c>
      <c r="L75" s="8">
        <v>1989</v>
      </c>
      <c r="M75" s="9">
        <v>17639.910351562499</v>
      </c>
      <c r="N75" s="9">
        <v>17429.170703125001</v>
      </c>
      <c r="Q75" s="8">
        <v>1989</v>
      </c>
      <c r="R75" s="9">
        <v>15561.830078125</v>
      </c>
      <c r="S75" s="9">
        <v>15551.845703125</v>
      </c>
    </row>
    <row r="76" spans="2:19" x14ac:dyDescent="0.25">
      <c r="B76" s="6">
        <v>10196</v>
      </c>
      <c r="C76">
        <v>9843.75</v>
      </c>
      <c r="D76">
        <v>10000</v>
      </c>
      <c r="E76">
        <v>10000</v>
      </c>
      <c r="F76">
        <v>11</v>
      </c>
      <c r="G76">
        <v>1928</v>
      </c>
      <c r="H76">
        <v>2</v>
      </c>
      <c r="L76" s="8">
        <v>1990</v>
      </c>
      <c r="M76" s="9">
        <v>6847.0626464843754</v>
      </c>
      <c r="N76" s="9">
        <v>6848.6881347656254</v>
      </c>
      <c r="Q76" s="8">
        <v>1990</v>
      </c>
      <c r="R76" s="9">
        <v>7710.218017578125</v>
      </c>
      <c r="S76" s="9">
        <v>7711.586181640625</v>
      </c>
    </row>
    <row r="77" spans="2:19" x14ac:dyDescent="0.25">
      <c r="B77" s="6">
        <v>10227</v>
      </c>
      <c r="C77">
        <v>5686.515625</v>
      </c>
      <c r="D77">
        <v>7568.31689453125</v>
      </c>
      <c r="E77">
        <v>7455.892578125</v>
      </c>
      <c r="F77">
        <v>12</v>
      </c>
      <c r="G77">
        <v>1928</v>
      </c>
      <c r="H77">
        <v>2</v>
      </c>
      <c r="L77" s="8">
        <v>1991</v>
      </c>
      <c r="M77" s="9">
        <v>11239.8291015625</v>
      </c>
      <c r="N77" s="9">
        <v>11073.2037109375</v>
      </c>
      <c r="Q77" s="8">
        <v>1991</v>
      </c>
      <c r="R77" s="9">
        <v>8581.82861328125</v>
      </c>
      <c r="S77" s="9">
        <v>8699.62060546875</v>
      </c>
    </row>
    <row r="78" spans="2:19" x14ac:dyDescent="0.25">
      <c r="B78" s="6">
        <v>10258</v>
      </c>
      <c r="C78">
        <v>20883.5390625</v>
      </c>
      <c r="D78">
        <v>20232.501953125</v>
      </c>
      <c r="E78">
        <v>19892.1171875</v>
      </c>
      <c r="F78">
        <v>1</v>
      </c>
      <c r="G78">
        <v>1928</v>
      </c>
      <c r="H78">
        <v>2</v>
      </c>
      <c r="L78" s="8">
        <v>1992</v>
      </c>
      <c r="M78" s="9">
        <v>8733.8086914062496</v>
      </c>
      <c r="N78" s="9">
        <v>8706.333984375</v>
      </c>
      <c r="Q78" s="8">
        <v>1992</v>
      </c>
      <c r="R78" s="9">
        <v>8130.170654296875</v>
      </c>
      <c r="S78" s="9">
        <v>8131.958740234375</v>
      </c>
    </row>
    <row r="79" spans="2:19" x14ac:dyDescent="0.25">
      <c r="B79" s="6">
        <v>10287</v>
      </c>
      <c r="C79">
        <v>24817.3046875</v>
      </c>
      <c r="D79">
        <v>21467.482421875</v>
      </c>
      <c r="E79">
        <v>20028.259765625</v>
      </c>
      <c r="F79">
        <v>2</v>
      </c>
      <c r="G79">
        <v>1928</v>
      </c>
      <c r="H79">
        <v>2</v>
      </c>
      <c r="L79" s="8">
        <v>1993</v>
      </c>
      <c r="M79" s="9">
        <v>27887.527734374999</v>
      </c>
      <c r="N79" s="9">
        <v>27603.201757812501</v>
      </c>
      <c r="Q79" s="8">
        <v>1993</v>
      </c>
      <c r="R79" s="9">
        <v>33682.9375</v>
      </c>
      <c r="S79" s="9">
        <v>33805.080078125</v>
      </c>
    </row>
    <row r="80" spans="2:19" x14ac:dyDescent="0.25">
      <c r="B80" s="6">
        <v>10318</v>
      </c>
      <c r="C80">
        <v>76399.3671875</v>
      </c>
      <c r="D80">
        <v>86427.46875</v>
      </c>
      <c r="E80">
        <v>82408.3125</v>
      </c>
      <c r="F80">
        <v>3</v>
      </c>
      <c r="G80">
        <v>1928</v>
      </c>
      <c r="H80">
        <v>2</v>
      </c>
      <c r="L80" s="8">
        <v>1994</v>
      </c>
      <c r="M80" s="9">
        <v>6835.27880859375</v>
      </c>
      <c r="N80" s="9">
        <v>6815.9374023437504</v>
      </c>
      <c r="Q80" s="8">
        <v>1994</v>
      </c>
      <c r="R80" s="9">
        <v>8703.250244140625</v>
      </c>
      <c r="S80" s="9">
        <v>8705.409423828125</v>
      </c>
    </row>
    <row r="81" spans="2:19" x14ac:dyDescent="0.25">
      <c r="B81" s="6">
        <v>10348</v>
      </c>
      <c r="C81">
        <v>24271.630859375</v>
      </c>
      <c r="D81">
        <v>24205.568359375</v>
      </c>
      <c r="E81">
        <v>24185.57421875</v>
      </c>
      <c r="F81">
        <v>4</v>
      </c>
      <c r="G81">
        <v>1928</v>
      </c>
      <c r="H81">
        <v>2</v>
      </c>
      <c r="L81" s="8">
        <v>1995</v>
      </c>
      <c r="M81" s="9">
        <v>80812.908593750006</v>
      </c>
      <c r="N81" s="9">
        <v>81344.041113281244</v>
      </c>
      <c r="Q81" s="8">
        <v>1995</v>
      </c>
      <c r="R81" s="9">
        <v>70829.931640625</v>
      </c>
      <c r="S81" s="9">
        <v>71968.12109375</v>
      </c>
    </row>
    <row r="82" spans="2:19" x14ac:dyDescent="0.25">
      <c r="B82" s="6">
        <v>10379</v>
      </c>
      <c r="C82">
        <v>10493.951171875</v>
      </c>
      <c r="D82">
        <v>10544.3544921875</v>
      </c>
      <c r="E82">
        <v>10554.435546875</v>
      </c>
      <c r="F82">
        <v>5</v>
      </c>
      <c r="G82">
        <v>1928</v>
      </c>
      <c r="H82">
        <v>2</v>
      </c>
      <c r="L82" s="8">
        <v>1996</v>
      </c>
      <c r="M82" s="9">
        <v>35084.923632812497</v>
      </c>
      <c r="N82" s="9">
        <v>34926.4814453125</v>
      </c>
      <c r="Q82" s="8">
        <v>1996</v>
      </c>
      <c r="R82" s="9">
        <v>42670.68359375</v>
      </c>
      <c r="S82" s="9">
        <v>42602.0078125</v>
      </c>
    </row>
    <row r="83" spans="2:19" x14ac:dyDescent="0.25">
      <c r="B83" s="6">
        <v>10409</v>
      </c>
      <c r="C83">
        <v>7273.90185546875</v>
      </c>
      <c r="D83">
        <v>6994.15869140625</v>
      </c>
      <c r="E83">
        <v>6883.09912109375</v>
      </c>
      <c r="F83">
        <v>6</v>
      </c>
      <c r="G83">
        <v>1928</v>
      </c>
      <c r="H83">
        <v>2</v>
      </c>
      <c r="L83" s="8">
        <v>1997</v>
      </c>
      <c r="M83" s="9">
        <v>14369.34482421875</v>
      </c>
      <c r="N83" s="9">
        <v>14406.5208984375</v>
      </c>
      <c r="Q83" s="8">
        <v>1997</v>
      </c>
      <c r="R83" s="9">
        <v>14936.009765625</v>
      </c>
      <c r="S83" s="9">
        <v>14937.78125</v>
      </c>
    </row>
    <row r="84" spans="2:19" x14ac:dyDescent="0.25">
      <c r="B84" s="6">
        <v>10440</v>
      </c>
      <c r="C84">
        <v>12165.32421875</v>
      </c>
      <c r="D84">
        <v>8716.443359375</v>
      </c>
      <c r="E84">
        <v>8337.216796875</v>
      </c>
      <c r="F84">
        <v>7</v>
      </c>
      <c r="G84">
        <v>1928</v>
      </c>
      <c r="H84">
        <v>2</v>
      </c>
      <c r="L84" s="8">
        <v>1998</v>
      </c>
      <c r="M84" s="9">
        <v>54877.441601562503</v>
      </c>
      <c r="N84" s="9">
        <v>54535.079492187499</v>
      </c>
      <c r="Q84" s="8">
        <v>1998</v>
      </c>
      <c r="R84" s="9">
        <v>55288.025390625</v>
      </c>
      <c r="S84" s="9">
        <v>54848.466796875</v>
      </c>
    </row>
    <row r="85" spans="2:19" x14ac:dyDescent="0.25">
      <c r="B85" s="6">
        <v>10471</v>
      </c>
      <c r="C85">
        <v>4000</v>
      </c>
      <c r="D85">
        <v>4000</v>
      </c>
      <c r="E85">
        <v>4000</v>
      </c>
      <c r="F85">
        <v>8</v>
      </c>
      <c r="G85">
        <v>1928</v>
      </c>
      <c r="H85">
        <v>2</v>
      </c>
      <c r="L85" s="8">
        <v>1999</v>
      </c>
      <c r="M85" s="9">
        <v>25926.248339843751</v>
      </c>
      <c r="N85" s="9">
        <v>25789.146874999999</v>
      </c>
      <c r="Q85" s="8">
        <v>1999</v>
      </c>
      <c r="R85" s="9">
        <v>23786.1484375</v>
      </c>
      <c r="S85" s="9">
        <v>23792.0498046875</v>
      </c>
    </row>
    <row r="86" spans="2:19" x14ac:dyDescent="0.25">
      <c r="B86" s="6">
        <v>10501</v>
      </c>
      <c r="C86">
        <v>10937.5</v>
      </c>
      <c r="D86">
        <v>11562.5</v>
      </c>
      <c r="E86">
        <v>11562.5</v>
      </c>
      <c r="F86">
        <v>9</v>
      </c>
      <c r="G86">
        <v>1928</v>
      </c>
      <c r="H86">
        <v>2</v>
      </c>
      <c r="L86" s="8">
        <v>2000</v>
      </c>
      <c r="M86" s="9">
        <v>24330.777734374999</v>
      </c>
      <c r="N86" s="9">
        <v>23644.433300781249</v>
      </c>
      <c r="Q86" s="8">
        <v>2000</v>
      </c>
      <c r="R86" s="9">
        <v>17606.30126953125</v>
      </c>
      <c r="S86" s="9">
        <v>17608.91552734375</v>
      </c>
    </row>
    <row r="87" spans="2:19" x14ac:dyDescent="0.25">
      <c r="B87" s="6">
        <v>10532</v>
      </c>
      <c r="C87">
        <v>7031.25</v>
      </c>
      <c r="D87">
        <v>6875</v>
      </c>
      <c r="E87">
        <v>6875</v>
      </c>
      <c r="F87">
        <v>10</v>
      </c>
      <c r="G87">
        <v>1929</v>
      </c>
      <c r="H87">
        <v>5</v>
      </c>
      <c r="L87" s="8">
        <v>2001</v>
      </c>
      <c r="M87" s="9">
        <v>9906.92529296875</v>
      </c>
      <c r="N87" s="9">
        <v>9965.5509765624993</v>
      </c>
      <c r="Q87" s="8">
        <v>2001</v>
      </c>
      <c r="R87" s="9">
        <v>8887.598388671875</v>
      </c>
      <c r="S87" s="9">
        <v>9034.16259765625</v>
      </c>
    </row>
    <row r="88" spans="2:19" x14ac:dyDescent="0.25">
      <c r="B88" s="6">
        <v>10562</v>
      </c>
      <c r="C88">
        <v>9921.875</v>
      </c>
      <c r="D88">
        <v>10000</v>
      </c>
      <c r="E88">
        <v>10000</v>
      </c>
      <c r="F88">
        <v>11</v>
      </c>
      <c r="G88">
        <v>1929</v>
      </c>
      <c r="H88">
        <v>5</v>
      </c>
      <c r="L88" s="8">
        <v>2002</v>
      </c>
      <c r="M88" s="9">
        <v>11360.409765625</v>
      </c>
      <c r="N88" s="9">
        <v>11346.6630859375</v>
      </c>
      <c r="Q88" s="8">
        <v>2002</v>
      </c>
      <c r="R88" s="9">
        <v>13697.43505859375</v>
      </c>
      <c r="S88" s="9">
        <v>13691.83837890625</v>
      </c>
    </row>
    <row r="89" spans="2:19" x14ac:dyDescent="0.25">
      <c r="B89" s="6">
        <v>10593</v>
      </c>
      <c r="C89">
        <v>4500</v>
      </c>
      <c r="D89">
        <v>4500</v>
      </c>
      <c r="E89">
        <v>4500</v>
      </c>
      <c r="F89">
        <v>12</v>
      </c>
      <c r="G89">
        <v>1929</v>
      </c>
      <c r="H89">
        <v>5</v>
      </c>
      <c r="L89" s="8">
        <v>2003</v>
      </c>
      <c r="M89" s="9">
        <v>21596.188085937501</v>
      </c>
      <c r="N89" s="9">
        <v>21576.5859375</v>
      </c>
      <c r="Q89" s="8">
        <v>2003</v>
      </c>
      <c r="R89" s="9">
        <v>35445.412109375</v>
      </c>
      <c r="S89" s="9">
        <v>35289.361328125</v>
      </c>
    </row>
    <row r="90" spans="2:19" x14ac:dyDescent="0.25">
      <c r="B90" s="6">
        <v>10624</v>
      </c>
      <c r="C90">
        <v>8582.5439453125</v>
      </c>
      <c r="D90">
        <v>10042.640625</v>
      </c>
      <c r="E90">
        <v>9943.080078125</v>
      </c>
      <c r="F90">
        <v>1</v>
      </c>
      <c r="G90">
        <v>1929</v>
      </c>
      <c r="H90">
        <v>5</v>
      </c>
      <c r="L90" s="8" t="s">
        <v>37</v>
      </c>
      <c r="M90" s="9">
        <v>22488.41956876429</v>
      </c>
      <c r="N90" s="9">
        <v>22315.709828148818</v>
      </c>
      <c r="Q90" s="8" t="s">
        <v>37</v>
      </c>
      <c r="R90" s="9">
        <v>24814.276140910824</v>
      </c>
      <c r="S90" s="9">
        <v>24727.874909191596</v>
      </c>
    </row>
    <row r="91" spans="2:19" x14ac:dyDescent="0.25">
      <c r="B91" s="6">
        <v>10652</v>
      </c>
      <c r="C91">
        <v>14480.3759765625</v>
      </c>
      <c r="D91">
        <v>14861.185546875</v>
      </c>
      <c r="E91">
        <v>14697.5810546875</v>
      </c>
      <c r="F91">
        <v>2</v>
      </c>
      <c r="G91">
        <v>1929</v>
      </c>
      <c r="H91">
        <v>5</v>
      </c>
    </row>
    <row r="92" spans="2:19" x14ac:dyDescent="0.25">
      <c r="B92" s="6">
        <v>10683</v>
      </c>
      <c r="C92">
        <v>10109.07421875</v>
      </c>
      <c r="D92">
        <v>9961.5205078125</v>
      </c>
      <c r="E92">
        <v>9840.525390625</v>
      </c>
      <c r="F92">
        <v>3</v>
      </c>
      <c r="G92">
        <v>1929</v>
      </c>
      <c r="H92">
        <v>5</v>
      </c>
    </row>
    <row r="93" spans="2:19" x14ac:dyDescent="0.25">
      <c r="B93" s="6">
        <v>10713</v>
      </c>
      <c r="C93">
        <v>7871.65771484375</v>
      </c>
      <c r="D93">
        <v>7853.08154296875</v>
      </c>
      <c r="E93">
        <v>7849.26611328125</v>
      </c>
      <c r="F93">
        <v>4</v>
      </c>
      <c r="G93">
        <v>1929</v>
      </c>
      <c r="H93">
        <v>5</v>
      </c>
    </row>
    <row r="94" spans="2:19" x14ac:dyDescent="0.25">
      <c r="B94" s="6">
        <v>10744</v>
      </c>
      <c r="C94">
        <v>7100</v>
      </c>
      <c r="D94">
        <v>7100.0556640625</v>
      </c>
      <c r="E94">
        <v>7100.22216796875</v>
      </c>
      <c r="F94">
        <v>5</v>
      </c>
      <c r="G94">
        <v>1929</v>
      </c>
      <c r="H94">
        <v>5</v>
      </c>
    </row>
    <row r="95" spans="2:19" x14ac:dyDescent="0.25">
      <c r="B95" s="6">
        <v>10774</v>
      </c>
      <c r="C95">
        <v>7243.33349609375</v>
      </c>
      <c r="D95">
        <v>7243.33642578125</v>
      </c>
      <c r="E95">
        <v>7243.55419921875</v>
      </c>
      <c r="F95">
        <v>6</v>
      </c>
      <c r="G95">
        <v>1929</v>
      </c>
      <c r="H95">
        <v>5</v>
      </c>
    </row>
    <row r="96" spans="2:19" x14ac:dyDescent="0.25">
      <c r="B96" s="6">
        <v>10805</v>
      </c>
      <c r="C96">
        <v>4000</v>
      </c>
      <c r="D96">
        <v>4000</v>
      </c>
      <c r="E96">
        <v>4000</v>
      </c>
      <c r="F96">
        <v>7</v>
      </c>
      <c r="G96">
        <v>1929</v>
      </c>
      <c r="H96">
        <v>5</v>
      </c>
    </row>
    <row r="97" spans="2:8" x14ac:dyDescent="0.25">
      <c r="B97" s="6">
        <v>10836</v>
      </c>
      <c r="C97">
        <v>4027.46240234375</v>
      </c>
      <c r="D97">
        <v>3081.806396484375</v>
      </c>
      <c r="E97">
        <v>3061.578857421875</v>
      </c>
      <c r="F97">
        <v>8</v>
      </c>
      <c r="G97">
        <v>1929</v>
      </c>
      <c r="H97">
        <v>5</v>
      </c>
    </row>
    <row r="98" spans="2:8" x14ac:dyDescent="0.25">
      <c r="B98" s="6">
        <v>10866</v>
      </c>
      <c r="C98">
        <v>3000</v>
      </c>
      <c r="D98">
        <v>3000</v>
      </c>
      <c r="E98">
        <v>3000</v>
      </c>
      <c r="F98">
        <v>9</v>
      </c>
      <c r="G98">
        <v>1929</v>
      </c>
      <c r="H98">
        <v>5</v>
      </c>
    </row>
    <row r="99" spans="2:8" x14ac:dyDescent="0.25">
      <c r="B99" s="6">
        <v>10897</v>
      </c>
      <c r="C99">
        <v>3000</v>
      </c>
      <c r="D99">
        <v>3000</v>
      </c>
      <c r="E99">
        <v>3000</v>
      </c>
      <c r="F99">
        <v>10</v>
      </c>
      <c r="G99">
        <v>1930</v>
      </c>
      <c r="H99">
        <v>4</v>
      </c>
    </row>
    <row r="100" spans="2:8" x14ac:dyDescent="0.25">
      <c r="B100" s="6">
        <v>10927</v>
      </c>
      <c r="C100">
        <v>3500</v>
      </c>
      <c r="D100">
        <v>3500</v>
      </c>
      <c r="E100">
        <v>3500</v>
      </c>
      <c r="F100">
        <v>11</v>
      </c>
      <c r="G100">
        <v>1930</v>
      </c>
      <c r="H100">
        <v>4</v>
      </c>
    </row>
    <row r="101" spans="2:8" x14ac:dyDescent="0.25">
      <c r="B101" s="6">
        <v>10958</v>
      </c>
      <c r="C101">
        <v>14240.1416015625</v>
      </c>
      <c r="D101">
        <v>13524.388671875</v>
      </c>
      <c r="E101">
        <v>13229.9052734375</v>
      </c>
      <c r="F101">
        <v>12</v>
      </c>
      <c r="G101">
        <v>1930</v>
      </c>
      <c r="H101">
        <v>4</v>
      </c>
    </row>
    <row r="102" spans="2:8" x14ac:dyDescent="0.25">
      <c r="B102" s="6">
        <v>10989</v>
      </c>
      <c r="C102">
        <v>18729.796875</v>
      </c>
      <c r="D102">
        <v>17381.8828125</v>
      </c>
      <c r="E102">
        <v>17284.560546875</v>
      </c>
      <c r="F102">
        <v>1</v>
      </c>
      <c r="G102">
        <v>1930</v>
      </c>
      <c r="H102">
        <v>4</v>
      </c>
    </row>
    <row r="103" spans="2:8" x14ac:dyDescent="0.25">
      <c r="B103" s="6">
        <v>11017</v>
      </c>
      <c r="C103">
        <v>17839.564453125</v>
      </c>
      <c r="D103">
        <v>16259.8720703125</v>
      </c>
      <c r="E103">
        <v>16142.0986328125</v>
      </c>
      <c r="F103">
        <v>2</v>
      </c>
      <c r="G103">
        <v>1930</v>
      </c>
      <c r="H103">
        <v>4</v>
      </c>
    </row>
    <row r="104" spans="2:8" x14ac:dyDescent="0.25">
      <c r="B104" s="6">
        <v>11048</v>
      </c>
      <c r="C104">
        <v>30223.994140625</v>
      </c>
      <c r="D104">
        <v>28071.455078125</v>
      </c>
      <c r="E104">
        <v>28071.455078125</v>
      </c>
      <c r="F104">
        <v>3</v>
      </c>
      <c r="G104">
        <v>1930</v>
      </c>
      <c r="H104">
        <v>4</v>
      </c>
    </row>
    <row r="105" spans="2:8" x14ac:dyDescent="0.25">
      <c r="B105" s="6">
        <v>11078</v>
      </c>
      <c r="C105">
        <v>11174.4990234375</v>
      </c>
      <c r="D105">
        <v>11173.9580078125</v>
      </c>
      <c r="E105">
        <v>11178.9853515625</v>
      </c>
      <c r="F105">
        <v>4</v>
      </c>
      <c r="G105">
        <v>1930</v>
      </c>
      <c r="H105">
        <v>4</v>
      </c>
    </row>
    <row r="106" spans="2:8" x14ac:dyDescent="0.25">
      <c r="B106" s="6">
        <v>11109</v>
      </c>
      <c r="C106">
        <v>7819.35498046875</v>
      </c>
      <c r="D106">
        <v>7819.35498046875</v>
      </c>
      <c r="E106">
        <v>7819.35498046875</v>
      </c>
      <c r="F106">
        <v>5</v>
      </c>
      <c r="G106">
        <v>1930</v>
      </c>
      <c r="H106">
        <v>4</v>
      </c>
    </row>
    <row r="107" spans="2:8" x14ac:dyDescent="0.25">
      <c r="B107" s="6">
        <v>11139</v>
      </c>
      <c r="C107">
        <v>7100</v>
      </c>
      <c r="D107">
        <v>7100</v>
      </c>
      <c r="E107">
        <v>7100</v>
      </c>
      <c r="F107">
        <v>6</v>
      </c>
      <c r="G107">
        <v>1930</v>
      </c>
      <c r="H107">
        <v>4</v>
      </c>
    </row>
    <row r="108" spans="2:8" x14ac:dyDescent="0.25">
      <c r="B108" s="6">
        <v>11170</v>
      </c>
      <c r="C108">
        <v>5000</v>
      </c>
      <c r="D108">
        <v>5000</v>
      </c>
      <c r="E108">
        <v>5000</v>
      </c>
      <c r="F108">
        <v>7</v>
      </c>
      <c r="G108">
        <v>1930</v>
      </c>
      <c r="H108">
        <v>4</v>
      </c>
    </row>
    <row r="109" spans="2:8" x14ac:dyDescent="0.25">
      <c r="B109" s="6">
        <v>11201</v>
      </c>
      <c r="C109">
        <v>3907.830322265625</v>
      </c>
      <c r="D109">
        <v>3500</v>
      </c>
      <c r="E109">
        <v>3500</v>
      </c>
      <c r="F109">
        <v>8</v>
      </c>
      <c r="G109">
        <v>1930</v>
      </c>
      <c r="H109">
        <v>4</v>
      </c>
    </row>
    <row r="110" spans="2:8" x14ac:dyDescent="0.25">
      <c r="B110" s="6">
        <v>11231</v>
      </c>
      <c r="C110">
        <v>3156.6416015625</v>
      </c>
      <c r="D110">
        <v>3000</v>
      </c>
      <c r="E110">
        <v>3000</v>
      </c>
      <c r="F110">
        <v>9</v>
      </c>
      <c r="G110">
        <v>1930</v>
      </c>
      <c r="H110">
        <v>4</v>
      </c>
    </row>
    <row r="111" spans="2:8" x14ac:dyDescent="0.25">
      <c r="B111" s="6">
        <v>11262</v>
      </c>
      <c r="C111">
        <v>4522.52490234375</v>
      </c>
      <c r="D111">
        <v>4000</v>
      </c>
      <c r="E111">
        <v>4000</v>
      </c>
      <c r="F111">
        <v>10</v>
      </c>
      <c r="G111">
        <v>1931</v>
      </c>
      <c r="H111">
        <v>5</v>
      </c>
    </row>
    <row r="112" spans="2:8" x14ac:dyDescent="0.25">
      <c r="B112" s="6">
        <v>11292</v>
      </c>
      <c r="C112">
        <v>4500</v>
      </c>
      <c r="D112">
        <v>4500</v>
      </c>
      <c r="E112">
        <v>4500</v>
      </c>
      <c r="F112">
        <v>11</v>
      </c>
      <c r="G112">
        <v>1931</v>
      </c>
      <c r="H112">
        <v>5</v>
      </c>
    </row>
    <row r="113" spans="2:8" x14ac:dyDescent="0.25">
      <c r="B113" s="6">
        <v>11323</v>
      </c>
      <c r="C113">
        <v>4500</v>
      </c>
      <c r="D113">
        <v>4500</v>
      </c>
      <c r="E113">
        <v>4500</v>
      </c>
      <c r="F113">
        <v>12</v>
      </c>
      <c r="G113">
        <v>1931</v>
      </c>
      <c r="H113">
        <v>5</v>
      </c>
    </row>
    <row r="114" spans="2:8" x14ac:dyDescent="0.25">
      <c r="B114" s="6">
        <v>11354</v>
      </c>
      <c r="C114">
        <v>10165.2109375</v>
      </c>
      <c r="D114">
        <v>9867.2080078125</v>
      </c>
      <c r="E114">
        <v>9677.8310546875</v>
      </c>
      <c r="F114">
        <v>1</v>
      </c>
      <c r="G114">
        <v>1931</v>
      </c>
      <c r="H114">
        <v>5</v>
      </c>
    </row>
    <row r="115" spans="2:8" x14ac:dyDescent="0.25">
      <c r="B115" s="6">
        <v>11382</v>
      </c>
      <c r="C115">
        <v>12059.841796875</v>
      </c>
      <c r="D115">
        <v>11805.3564453125</v>
      </c>
      <c r="E115">
        <v>11576.9462890625</v>
      </c>
      <c r="F115">
        <v>2</v>
      </c>
      <c r="G115">
        <v>1931</v>
      </c>
      <c r="H115">
        <v>5</v>
      </c>
    </row>
    <row r="116" spans="2:8" x14ac:dyDescent="0.25">
      <c r="B116" s="6">
        <v>11413</v>
      </c>
      <c r="C116">
        <v>6980.3515625</v>
      </c>
      <c r="D116">
        <v>7332.7412109375</v>
      </c>
      <c r="E116">
        <v>7334.4140625</v>
      </c>
      <c r="F116">
        <v>3</v>
      </c>
      <c r="G116">
        <v>1931</v>
      </c>
      <c r="H116">
        <v>5</v>
      </c>
    </row>
    <row r="117" spans="2:8" x14ac:dyDescent="0.25">
      <c r="B117" s="6">
        <v>11443</v>
      </c>
      <c r="C117">
        <v>7816.66650390625</v>
      </c>
      <c r="D117">
        <v>7816.66650390625</v>
      </c>
      <c r="E117">
        <v>7816.66650390625</v>
      </c>
      <c r="F117">
        <v>4</v>
      </c>
      <c r="G117">
        <v>1931</v>
      </c>
      <c r="H117">
        <v>5</v>
      </c>
    </row>
    <row r="118" spans="2:8" x14ac:dyDescent="0.25">
      <c r="B118" s="6">
        <v>11474</v>
      </c>
      <c r="C118">
        <v>4000</v>
      </c>
      <c r="D118">
        <v>4000</v>
      </c>
      <c r="E118">
        <v>4000</v>
      </c>
      <c r="F118">
        <v>5</v>
      </c>
      <c r="G118">
        <v>1931</v>
      </c>
      <c r="H118">
        <v>5</v>
      </c>
    </row>
    <row r="119" spans="2:8" x14ac:dyDescent="0.25">
      <c r="B119" s="6">
        <v>11504</v>
      </c>
      <c r="C119">
        <v>4000</v>
      </c>
      <c r="D119">
        <v>4000</v>
      </c>
      <c r="E119">
        <v>4000</v>
      </c>
      <c r="F119">
        <v>6</v>
      </c>
      <c r="G119">
        <v>1931</v>
      </c>
      <c r="H119">
        <v>5</v>
      </c>
    </row>
    <row r="120" spans="2:8" x14ac:dyDescent="0.25">
      <c r="B120" s="6">
        <v>11535</v>
      </c>
      <c r="C120">
        <v>4000</v>
      </c>
      <c r="D120">
        <v>4000</v>
      </c>
      <c r="E120">
        <v>4000</v>
      </c>
      <c r="F120">
        <v>7</v>
      </c>
      <c r="G120">
        <v>1931</v>
      </c>
      <c r="H120">
        <v>5</v>
      </c>
    </row>
    <row r="121" spans="2:8" x14ac:dyDescent="0.25">
      <c r="B121" s="6">
        <v>11566</v>
      </c>
      <c r="C121">
        <v>3917.33349609375</v>
      </c>
      <c r="D121">
        <v>3390.349609375</v>
      </c>
      <c r="E121">
        <v>3390.28857421875</v>
      </c>
      <c r="F121">
        <v>8</v>
      </c>
      <c r="G121">
        <v>1931</v>
      </c>
      <c r="H121">
        <v>5</v>
      </c>
    </row>
    <row r="122" spans="2:8" x14ac:dyDescent="0.25">
      <c r="B122" s="6">
        <v>11596</v>
      </c>
      <c r="C122">
        <v>3000</v>
      </c>
      <c r="D122">
        <v>3000</v>
      </c>
      <c r="E122">
        <v>3000</v>
      </c>
      <c r="F122">
        <v>9</v>
      </c>
      <c r="G122">
        <v>1931</v>
      </c>
      <c r="H122">
        <v>5</v>
      </c>
    </row>
    <row r="123" spans="2:8" x14ac:dyDescent="0.25">
      <c r="B123" s="6">
        <v>11627</v>
      </c>
      <c r="C123">
        <v>3000</v>
      </c>
      <c r="D123">
        <v>3000</v>
      </c>
      <c r="E123">
        <v>3000</v>
      </c>
      <c r="F123">
        <v>10</v>
      </c>
      <c r="G123">
        <v>1932</v>
      </c>
      <c r="H123">
        <v>5</v>
      </c>
    </row>
    <row r="124" spans="2:8" x14ac:dyDescent="0.25">
      <c r="B124" s="6">
        <v>11657</v>
      </c>
      <c r="C124">
        <v>3500</v>
      </c>
      <c r="D124">
        <v>3500</v>
      </c>
      <c r="E124">
        <v>3500</v>
      </c>
      <c r="F124">
        <v>11</v>
      </c>
      <c r="G124">
        <v>1932</v>
      </c>
      <c r="H124">
        <v>5</v>
      </c>
    </row>
    <row r="125" spans="2:8" x14ac:dyDescent="0.25">
      <c r="B125" s="6">
        <v>11688</v>
      </c>
      <c r="C125">
        <v>14062.4248046875</v>
      </c>
      <c r="D125">
        <v>17690.89453125</v>
      </c>
      <c r="E125">
        <v>17847.8203125</v>
      </c>
      <c r="F125">
        <v>12</v>
      </c>
      <c r="G125">
        <v>1932</v>
      </c>
      <c r="H125">
        <v>5</v>
      </c>
    </row>
    <row r="126" spans="2:8" x14ac:dyDescent="0.25">
      <c r="B126" s="6">
        <v>11719</v>
      </c>
      <c r="C126">
        <v>17396.755859375</v>
      </c>
      <c r="D126">
        <v>15331.9736328125</v>
      </c>
      <c r="E126">
        <v>15016.6181640625</v>
      </c>
      <c r="F126">
        <v>1</v>
      </c>
      <c r="G126">
        <v>1932</v>
      </c>
      <c r="H126">
        <v>5</v>
      </c>
    </row>
    <row r="127" spans="2:8" x14ac:dyDescent="0.25">
      <c r="B127" s="6">
        <v>11748</v>
      </c>
      <c r="C127">
        <v>14630.0771484375</v>
      </c>
      <c r="D127">
        <v>15024.173828125</v>
      </c>
      <c r="E127">
        <v>14763.7138671875</v>
      </c>
      <c r="F127">
        <v>2</v>
      </c>
      <c r="G127">
        <v>1932</v>
      </c>
      <c r="H127">
        <v>5</v>
      </c>
    </row>
    <row r="128" spans="2:8" x14ac:dyDescent="0.25">
      <c r="B128" s="6">
        <v>11779</v>
      </c>
      <c r="C128">
        <v>11250</v>
      </c>
      <c r="D128">
        <v>14572.3408203125</v>
      </c>
      <c r="E128">
        <v>14576.08984375</v>
      </c>
      <c r="F128">
        <v>3</v>
      </c>
      <c r="G128">
        <v>1932</v>
      </c>
      <c r="H128">
        <v>5</v>
      </c>
    </row>
    <row r="129" spans="2:8" x14ac:dyDescent="0.25">
      <c r="B129" s="6">
        <v>11809</v>
      </c>
      <c r="C129">
        <v>12334.478515625</v>
      </c>
      <c r="D129">
        <v>12575.44921875</v>
      </c>
      <c r="E129">
        <v>12575.46484375</v>
      </c>
      <c r="F129">
        <v>4</v>
      </c>
      <c r="G129">
        <v>1932</v>
      </c>
      <c r="H129">
        <v>5</v>
      </c>
    </row>
    <row r="130" spans="2:8" x14ac:dyDescent="0.25">
      <c r="B130" s="6">
        <v>11840</v>
      </c>
      <c r="C130">
        <v>12848.375</v>
      </c>
      <c r="D130">
        <v>13074.142578125</v>
      </c>
      <c r="E130">
        <v>13074.6396484375</v>
      </c>
      <c r="F130">
        <v>5</v>
      </c>
      <c r="G130">
        <v>1932</v>
      </c>
      <c r="H130">
        <v>5</v>
      </c>
    </row>
    <row r="131" spans="2:8" x14ac:dyDescent="0.25">
      <c r="B131" s="6">
        <v>11870</v>
      </c>
      <c r="C131">
        <v>9934.91015625</v>
      </c>
      <c r="D131">
        <v>9920</v>
      </c>
      <c r="E131">
        <v>9920</v>
      </c>
      <c r="F131">
        <v>6</v>
      </c>
      <c r="G131">
        <v>1932</v>
      </c>
      <c r="H131">
        <v>5</v>
      </c>
    </row>
    <row r="132" spans="2:8" x14ac:dyDescent="0.25">
      <c r="B132" s="6">
        <v>11901</v>
      </c>
      <c r="C132">
        <v>4000</v>
      </c>
      <c r="D132">
        <v>4000</v>
      </c>
      <c r="E132">
        <v>4000</v>
      </c>
      <c r="F132">
        <v>7</v>
      </c>
      <c r="G132">
        <v>1932</v>
      </c>
      <c r="H132">
        <v>5</v>
      </c>
    </row>
    <row r="133" spans="2:8" x14ac:dyDescent="0.25">
      <c r="B133" s="6">
        <v>11932</v>
      </c>
      <c r="C133">
        <v>3248.168212890625</v>
      </c>
      <c r="D133">
        <v>3000</v>
      </c>
      <c r="E133">
        <v>3000</v>
      </c>
      <c r="F133">
        <v>8</v>
      </c>
      <c r="G133">
        <v>1932</v>
      </c>
      <c r="H133">
        <v>5</v>
      </c>
    </row>
    <row r="134" spans="2:8" x14ac:dyDescent="0.25">
      <c r="B134" s="6">
        <v>11962</v>
      </c>
      <c r="C134">
        <v>3000</v>
      </c>
      <c r="D134">
        <v>3000</v>
      </c>
      <c r="E134">
        <v>3000</v>
      </c>
      <c r="F134">
        <v>9</v>
      </c>
      <c r="G134">
        <v>1932</v>
      </c>
      <c r="H134">
        <v>5</v>
      </c>
    </row>
    <row r="135" spans="2:8" x14ac:dyDescent="0.25">
      <c r="B135" s="6">
        <v>11993</v>
      </c>
      <c r="C135">
        <v>3207.306640625</v>
      </c>
      <c r="D135">
        <v>3000</v>
      </c>
      <c r="E135">
        <v>3000</v>
      </c>
      <c r="F135">
        <v>10</v>
      </c>
      <c r="G135">
        <v>1933</v>
      </c>
      <c r="H135">
        <v>5</v>
      </c>
    </row>
    <row r="136" spans="2:8" x14ac:dyDescent="0.25">
      <c r="B136" s="6">
        <v>12023</v>
      </c>
      <c r="C136">
        <v>3500</v>
      </c>
      <c r="D136">
        <v>3500</v>
      </c>
      <c r="E136">
        <v>3500</v>
      </c>
      <c r="F136">
        <v>11</v>
      </c>
      <c r="G136">
        <v>1933</v>
      </c>
      <c r="H136">
        <v>5</v>
      </c>
    </row>
    <row r="137" spans="2:8" x14ac:dyDescent="0.25">
      <c r="B137" s="6">
        <v>12054</v>
      </c>
      <c r="C137">
        <v>6077.08203125</v>
      </c>
      <c r="D137">
        <v>6089.24267578125</v>
      </c>
      <c r="E137">
        <v>6046.45703125</v>
      </c>
      <c r="F137">
        <v>12</v>
      </c>
      <c r="G137">
        <v>1933</v>
      </c>
      <c r="H137">
        <v>5</v>
      </c>
    </row>
    <row r="138" spans="2:8" x14ac:dyDescent="0.25">
      <c r="B138" s="6">
        <v>12085</v>
      </c>
      <c r="C138">
        <v>11964.1650390625</v>
      </c>
      <c r="D138">
        <v>11541.4931640625</v>
      </c>
      <c r="E138">
        <v>11465.265625</v>
      </c>
      <c r="F138">
        <v>1</v>
      </c>
      <c r="G138">
        <v>1933</v>
      </c>
      <c r="H138">
        <v>5</v>
      </c>
    </row>
    <row r="139" spans="2:8" x14ac:dyDescent="0.25">
      <c r="B139" s="6">
        <v>12113</v>
      </c>
      <c r="C139">
        <v>10241.421875</v>
      </c>
      <c r="D139">
        <v>10949.16796875</v>
      </c>
      <c r="E139">
        <v>10795.78515625</v>
      </c>
      <c r="F139">
        <v>2</v>
      </c>
      <c r="G139">
        <v>1933</v>
      </c>
      <c r="H139">
        <v>5</v>
      </c>
    </row>
    <row r="140" spans="2:8" x14ac:dyDescent="0.25">
      <c r="B140" s="6">
        <v>12144</v>
      </c>
      <c r="C140">
        <v>13593.9384765625</v>
      </c>
      <c r="D140">
        <v>13218.77734375</v>
      </c>
      <c r="E140">
        <v>13218.77734375</v>
      </c>
      <c r="F140">
        <v>3</v>
      </c>
      <c r="G140">
        <v>1933</v>
      </c>
      <c r="H140">
        <v>5</v>
      </c>
    </row>
    <row r="141" spans="2:8" x14ac:dyDescent="0.25">
      <c r="B141" s="6">
        <v>12174</v>
      </c>
      <c r="C141">
        <v>9673.3330078125</v>
      </c>
      <c r="D141">
        <v>9673.3330078125</v>
      </c>
      <c r="E141">
        <v>9673.3330078125</v>
      </c>
      <c r="F141">
        <v>4</v>
      </c>
      <c r="G141">
        <v>1933</v>
      </c>
      <c r="H141">
        <v>5</v>
      </c>
    </row>
    <row r="142" spans="2:8" x14ac:dyDescent="0.25">
      <c r="B142" s="6">
        <v>12205</v>
      </c>
      <c r="C142">
        <v>7238.70947265625</v>
      </c>
      <c r="D142">
        <v>7238.72265625</v>
      </c>
      <c r="E142">
        <v>7238.744140625</v>
      </c>
      <c r="F142">
        <v>5</v>
      </c>
      <c r="G142">
        <v>1933</v>
      </c>
      <c r="H142">
        <v>5</v>
      </c>
    </row>
    <row r="143" spans="2:8" x14ac:dyDescent="0.25">
      <c r="B143" s="6">
        <v>12235</v>
      </c>
      <c r="C143">
        <v>7243.33349609375</v>
      </c>
      <c r="D143">
        <v>7243.33349609375</v>
      </c>
      <c r="E143">
        <v>7243.33349609375</v>
      </c>
      <c r="F143">
        <v>6</v>
      </c>
      <c r="G143">
        <v>1933</v>
      </c>
      <c r="H143">
        <v>5</v>
      </c>
    </row>
    <row r="144" spans="2:8" x14ac:dyDescent="0.25">
      <c r="B144" s="6">
        <v>12266</v>
      </c>
      <c r="C144">
        <v>4000</v>
      </c>
      <c r="D144">
        <v>4000</v>
      </c>
      <c r="E144">
        <v>4000</v>
      </c>
      <c r="F144">
        <v>7</v>
      </c>
      <c r="G144">
        <v>1933</v>
      </c>
      <c r="H144">
        <v>5</v>
      </c>
    </row>
    <row r="145" spans="2:8" x14ac:dyDescent="0.25">
      <c r="B145" s="6">
        <v>12297</v>
      </c>
      <c r="C145">
        <v>3000</v>
      </c>
      <c r="D145">
        <v>3000</v>
      </c>
      <c r="E145">
        <v>3000</v>
      </c>
      <c r="F145">
        <v>8</v>
      </c>
      <c r="G145">
        <v>1933</v>
      </c>
      <c r="H145">
        <v>5</v>
      </c>
    </row>
    <row r="146" spans="2:8" x14ac:dyDescent="0.25">
      <c r="B146" s="6">
        <v>12327</v>
      </c>
      <c r="C146">
        <v>3000</v>
      </c>
      <c r="D146">
        <v>3000</v>
      </c>
      <c r="E146">
        <v>3000</v>
      </c>
      <c r="F146">
        <v>9</v>
      </c>
      <c r="G146">
        <v>1933</v>
      </c>
      <c r="H146">
        <v>5</v>
      </c>
    </row>
    <row r="147" spans="2:8" x14ac:dyDescent="0.25">
      <c r="B147" s="6">
        <v>12358</v>
      </c>
      <c r="C147">
        <v>3000</v>
      </c>
      <c r="D147">
        <v>3000</v>
      </c>
      <c r="E147">
        <v>3000</v>
      </c>
      <c r="F147">
        <v>10</v>
      </c>
      <c r="G147">
        <v>1934</v>
      </c>
      <c r="H147">
        <v>5</v>
      </c>
    </row>
    <row r="148" spans="2:8" x14ac:dyDescent="0.25">
      <c r="B148" s="6">
        <v>12388</v>
      </c>
      <c r="C148">
        <v>3500</v>
      </c>
      <c r="D148">
        <v>3500</v>
      </c>
      <c r="E148">
        <v>3500</v>
      </c>
      <c r="F148">
        <v>11</v>
      </c>
      <c r="G148">
        <v>1934</v>
      </c>
      <c r="H148">
        <v>5</v>
      </c>
    </row>
    <row r="149" spans="2:8" x14ac:dyDescent="0.25">
      <c r="B149" s="6">
        <v>12419</v>
      </c>
      <c r="C149">
        <v>10187.8671875</v>
      </c>
      <c r="D149">
        <v>9763.5556640625</v>
      </c>
      <c r="E149">
        <v>9683.3603515625</v>
      </c>
      <c r="F149">
        <v>12</v>
      </c>
      <c r="G149">
        <v>1934</v>
      </c>
      <c r="H149">
        <v>5</v>
      </c>
    </row>
    <row r="150" spans="2:8" x14ac:dyDescent="0.25">
      <c r="B150" s="6">
        <v>12450</v>
      </c>
      <c r="C150">
        <v>14676.31640625</v>
      </c>
      <c r="D150">
        <v>14527.0966796875</v>
      </c>
      <c r="E150">
        <v>14276.3818359375</v>
      </c>
      <c r="F150">
        <v>1</v>
      </c>
      <c r="G150">
        <v>1934</v>
      </c>
      <c r="H150">
        <v>5</v>
      </c>
    </row>
    <row r="151" spans="2:8" x14ac:dyDescent="0.25">
      <c r="B151" s="6">
        <v>12478</v>
      </c>
      <c r="C151">
        <v>14680.03515625</v>
      </c>
      <c r="D151">
        <v>14263.1982421875</v>
      </c>
      <c r="E151">
        <v>14144.2216796875</v>
      </c>
      <c r="F151">
        <v>2</v>
      </c>
      <c r="G151">
        <v>1934</v>
      </c>
      <c r="H151">
        <v>5</v>
      </c>
    </row>
    <row r="152" spans="2:8" x14ac:dyDescent="0.25">
      <c r="B152" s="6">
        <v>12509</v>
      </c>
      <c r="C152">
        <v>10937.5</v>
      </c>
      <c r="D152">
        <v>11250</v>
      </c>
      <c r="E152">
        <v>11400</v>
      </c>
      <c r="F152">
        <v>3</v>
      </c>
      <c r="G152">
        <v>1934</v>
      </c>
      <c r="H152">
        <v>5</v>
      </c>
    </row>
    <row r="153" spans="2:8" x14ac:dyDescent="0.25">
      <c r="B153" s="6">
        <v>12539</v>
      </c>
      <c r="C153">
        <v>9673.3330078125</v>
      </c>
      <c r="D153">
        <v>9673.3330078125</v>
      </c>
      <c r="E153">
        <v>9673.3330078125</v>
      </c>
      <c r="F153">
        <v>4</v>
      </c>
      <c r="G153">
        <v>1934</v>
      </c>
      <c r="H153">
        <v>5</v>
      </c>
    </row>
    <row r="154" spans="2:8" x14ac:dyDescent="0.25">
      <c r="B154" s="6">
        <v>12570</v>
      </c>
      <c r="C154">
        <v>7100</v>
      </c>
      <c r="D154">
        <v>7100</v>
      </c>
      <c r="E154">
        <v>7100</v>
      </c>
      <c r="F154">
        <v>5</v>
      </c>
      <c r="G154">
        <v>1934</v>
      </c>
      <c r="H154">
        <v>5</v>
      </c>
    </row>
    <row r="155" spans="2:8" x14ac:dyDescent="0.25">
      <c r="B155" s="6">
        <v>12600</v>
      </c>
      <c r="C155">
        <v>7100</v>
      </c>
      <c r="D155">
        <v>7100</v>
      </c>
      <c r="E155">
        <v>7100</v>
      </c>
      <c r="F155">
        <v>6</v>
      </c>
      <c r="G155">
        <v>1934</v>
      </c>
      <c r="H155">
        <v>5</v>
      </c>
    </row>
    <row r="156" spans="2:8" x14ac:dyDescent="0.25">
      <c r="B156" s="6">
        <v>12631</v>
      </c>
      <c r="C156">
        <v>4000</v>
      </c>
      <c r="D156">
        <v>4000</v>
      </c>
      <c r="E156">
        <v>4000</v>
      </c>
      <c r="F156">
        <v>7</v>
      </c>
      <c r="G156">
        <v>1934</v>
      </c>
      <c r="H156">
        <v>5</v>
      </c>
    </row>
    <row r="157" spans="2:8" x14ac:dyDescent="0.25">
      <c r="B157" s="6">
        <v>12662</v>
      </c>
      <c r="C157">
        <v>3605.863037109375</v>
      </c>
      <c r="D157">
        <v>3575.875244140625</v>
      </c>
      <c r="E157">
        <v>3570.465576171875</v>
      </c>
      <c r="F157">
        <v>8</v>
      </c>
      <c r="G157">
        <v>1934</v>
      </c>
      <c r="H157">
        <v>5</v>
      </c>
    </row>
    <row r="158" spans="2:8" x14ac:dyDescent="0.25">
      <c r="B158" s="6">
        <v>12692</v>
      </c>
      <c r="C158">
        <v>3000</v>
      </c>
      <c r="D158">
        <v>3000</v>
      </c>
      <c r="E158">
        <v>3000</v>
      </c>
      <c r="F158">
        <v>9</v>
      </c>
      <c r="G158">
        <v>1934</v>
      </c>
      <c r="H158">
        <v>5</v>
      </c>
    </row>
    <row r="159" spans="2:8" x14ac:dyDescent="0.25">
      <c r="B159" s="6">
        <v>12723</v>
      </c>
      <c r="C159">
        <v>3000</v>
      </c>
      <c r="D159">
        <v>3000</v>
      </c>
      <c r="E159">
        <v>3000</v>
      </c>
      <c r="F159">
        <v>10</v>
      </c>
      <c r="G159">
        <v>1935</v>
      </c>
      <c r="H159">
        <v>4</v>
      </c>
    </row>
    <row r="160" spans="2:8" x14ac:dyDescent="0.25">
      <c r="B160" s="6">
        <v>12753</v>
      </c>
      <c r="C160">
        <v>5804.22998046875</v>
      </c>
      <c r="D160">
        <v>3500</v>
      </c>
      <c r="E160">
        <v>3500</v>
      </c>
      <c r="F160">
        <v>11</v>
      </c>
      <c r="G160">
        <v>1935</v>
      </c>
      <c r="H160">
        <v>4</v>
      </c>
    </row>
    <row r="161" spans="2:8" x14ac:dyDescent="0.25">
      <c r="B161" s="6">
        <v>12784</v>
      </c>
      <c r="C161">
        <v>4168.68798828125</v>
      </c>
      <c r="D161">
        <v>7466.63134765625</v>
      </c>
      <c r="E161">
        <v>7429.50146484375</v>
      </c>
      <c r="F161">
        <v>12</v>
      </c>
      <c r="G161">
        <v>1935</v>
      </c>
      <c r="H161">
        <v>4</v>
      </c>
    </row>
    <row r="162" spans="2:8" x14ac:dyDescent="0.25">
      <c r="B162" s="6">
        <v>12815</v>
      </c>
      <c r="C162">
        <v>29213.4921875</v>
      </c>
      <c r="D162">
        <v>26618.966796875</v>
      </c>
      <c r="E162">
        <v>26474.306640625</v>
      </c>
      <c r="F162">
        <v>1</v>
      </c>
      <c r="G162">
        <v>1935</v>
      </c>
      <c r="H162">
        <v>4</v>
      </c>
    </row>
    <row r="163" spans="2:8" x14ac:dyDescent="0.25">
      <c r="B163" s="6">
        <v>12843</v>
      </c>
      <c r="C163">
        <v>10475.9482421875</v>
      </c>
      <c r="D163">
        <v>10586.626953125</v>
      </c>
      <c r="E163">
        <v>10403.5498046875</v>
      </c>
      <c r="F163">
        <v>2</v>
      </c>
      <c r="G163">
        <v>1935</v>
      </c>
      <c r="H163">
        <v>4</v>
      </c>
    </row>
    <row r="164" spans="2:8" x14ac:dyDescent="0.25">
      <c r="B164" s="6">
        <v>12874</v>
      </c>
      <c r="C164">
        <v>27463.7734375</v>
      </c>
      <c r="D164">
        <v>23847.23046875</v>
      </c>
      <c r="E164">
        <v>22934.734375</v>
      </c>
      <c r="F164">
        <v>3</v>
      </c>
      <c r="G164">
        <v>1935</v>
      </c>
      <c r="H164">
        <v>4</v>
      </c>
    </row>
    <row r="165" spans="2:8" x14ac:dyDescent="0.25">
      <c r="B165" s="6">
        <v>12904</v>
      </c>
      <c r="C165">
        <v>49448.80078125</v>
      </c>
      <c r="D165">
        <v>48767.3828125</v>
      </c>
      <c r="E165">
        <v>46436.17578125</v>
      </c>
      <c r="F165">
        <v>4</v>
      </c>
      <c r="G165">
        <v>1935</v>
      </c>
      <c r="H165">
        <v>4</v>
      </c>
    </row>
    <row r="166" spans="2:8" x14ac:dyDescent="0.25">
      <c r="B166" s="6">
        <v>12935</v>
      </c>
      <c r="C166">
        <v>16846.16015625</v>
      </c>
      <c r="D166">
        <v>16854.9765625</v>
      </c>
      <c r="E166">
        <v>16852.517578125</v>
      </c>
      <c r="F166">
        <v>5</v>
      </c>
      <c r="G166">
        <v>1935</v>
      </c>
      <c r="H166">
        <v>4</v>
      </c>
    </row>
    <row r="167" spans="2:8" x14ac:dyDescent="0.25">
      <c r="B167" s="6">
        <v>12965</v>
      </c>
      <c r="C167">
        <v>9306.4580078125</v>
      </c>
      <c r="D167">
        <v>9436.6669921875</v>
      </c>
      <c r="E167">
        <v>9436.6669921875</v>
      </c>
      <c r="F167">
        <v>6</v>
      </c>
      <c r="G167">
        <v>1935</v>
      </c>
      <c r="H167">
        <v>4</v>
      </c>
    </row>
    <row r="168" spans="2:8" x14ac:dyDescent="0.25">
      <c r="B168" s="6">
        <v>12996</v>
      </c>
      <c r="C168">
        <v>5000</v>
      </c>
      <c r="D168">
        <v>5000</v>
      </c>
      <c r="E168">
        <v>5000</v>
      </c>
      <c r="F168">
        <v>7</v>
      </c>
      <c r="G168">
        <v>1935</v>
      </c>
      <c r="H168">
        <v>4</v>
      </c>
    </row>
    <row r="169" spans="2:8" x14ac:dyDescent="0.25">
      <c r="B169" s="6">
        <v>13027</v>
      </c>
      <c r="C169">
        <v>4601.02490234375</v>
      </c>
      <c r="D169">
        <v>3500</v>
      </c>
      <c r="E169">
        <v>3500</v>
      </c>
      <c r="F169">
        <v>8</v>
      </c>
      <c r="G169">
        <v>1935</v>
      </c>
      <c r="H169">
        <v>4</v>
      </c>
    </row>
    <row r="170" spans="2:8" x14ac:dyDescent="0.25">
      <c r="B170" s="6">
        <v>13057</v>
      </c>
      <c r="C170">
        <v>3476.10400390625</v>
      </c>
      <c r="D170">
        <v>3000</v>
      </c>
      <c r="E170">
        <v>3000</v>
      </c>
      <c r="F170">
        <v>9</v>
      </c>
      <c r="G170">
        <v>1935</v>
      </c>
      <c r="H170">
        <v>4</v>
      </c>
    </row>
    <row r="171" spans="2:8" x14ac:dyDescent="0.25">
      <c r="B171" s="6">
        <v>13088</v>
      </c>
      <c r="C171">
        <v>4000</v>
      </c>
      <c r="D171">
        <v>4000</v>
      </c>
      <c r="E171">
        <v>4000</v>
      </c>
      <c r="F171">
        <v>10</v>
      </c>
      <c r="G171">
        <v>1936</v>
      </c>
      <c r="H171">
        <v>3</v>
      </c>
    </row>
    <row r="172" spans="2:8" x14ac:dyDescent="0.25">
      <c r="B172" s="6">
        <v>13118</v>
      </c>
      <c r="C172">
        <v>4500</v>
      </c>
      <c r="D172">
        <v>4500</v>
      </c>
      <c r="E172">
        <v>4500</v>
      </c>
      <c r="F172">
        <v>11</v>
      </c>
      <c r="G172">
        <v>1936</v>
      </c>
      <c r="H172">
        <v>3</v>
      </c>
    </row>
    <row r="173" spans="2:8" x14ac:dyDescent="0.25">
      <c r="B173" s="6">
        <v>13149</v>
      </c>
      <c r="C173">
        <v>4500</v>
      </c>
      <c r="D173">
        <v>4500</v>
      </c>
      <c r="E173">
        <v>4500</v>
      </c>
      <c r="F173">
        <v>12</v>
      </c>
      <c r="G173">
        <v>1936</v>
      </c>
      <c r="H173">
        <v>3</v>
      </c>
    </row>
    <row r="174" spans="2:8" x14ac:dyDescent="0.25">
      <c r="B174" s="6">
        <v>13180</v>
      </c>
      <c r="C174">
        <v>41295.39453125</v>
      </c>
      <c r="D174">
        <v>35129.06640625</v>
      </c>
      <c r="E174">
        <v>33345.9609375</v>
      </c>
      <c r="F174">
        <v>1</v>
      </c>
      <c r="G174">
        <v>1936</v>
      </c>
      <c r="H174">
        <v>3</v>
      </c>
    </row>
    <row r="175" spans="2:8" x14ac:dyDescent="0.25">
      <c r="B175" s="6">
        <v>13209</v>
      </c>
      <c r="C175">
        <v>91362.765625</v>
      </c>
      <c r="D175">
        <v>91045.328125</v>
      </c>
      <c r="E175">
        <v>91029.921875</v>
      </c>
      <c r="F175">
        <v>2</v>
      </c>
      <c r="G175">
        <v>1936</v>
      </c>
      <c r="H175">
        <v>3</v>
      </c>
    </row>
    <row r="176" spans="2:8" x14ac:dyDescent="0.25">
      <c r="B176" s="6">
        <v>13240</v>
      </c>
      <c r="C176">
        <v>28752.830078125</v>
      </c>
      <c r="D176">
        <v>31276.37109375</v>
      </c>
      <c r="E176">
        <v>31276.37109375</v>
      </c>
      <c r="F176">
        <v>3</v>
      </c>
      <c r="G176">
        <v>1936</v>
      </c>
      <c r="H176">
        <v>3</v>
      </c>
    </row>
    <row r="177" spans="2:8" x14ac:dyDescent="0.25">
      <c r="B177" s="6">
        <v>13270</v>
      </c>
      <c r="C177">
        <v>26224.552734375</v>
      </c>
      <c r="D177">
        <v>26260.150390625</v>
      </c>
      <c r="E177">
        <v>26264.884765625</v>
      </c>
      <c r="F177">
        <v>4</v>
      </c>
      <c r="G177">
        <v>1936</v>
      </c>
      <c r="H177">
        <v>3</v>
      </c>
    </row>
    <row r="178" spans="2:8" x14ac:dyDescent="0.25">
      <c r="B178" s="6">
        <v>13301</v>
      </c>
      <c r="C178">
        <v>15241.0419921875</v>
      </c>
      <c r="D178">
        <v>15583.41796875</v>
      </c>
      <c r="E178">
        <v>15584.232421875</v>
      </c>
      <c r="F178">
        <v>5</v>
      </c>
      <c r="G178">
        <v>1936</v>
      </c>
      <c r="H178">
        <v>3</v>
      </c>
    </row>
    <row r="179" spans="2:8" x14ac:dyDescent="0.25">
      <c r="B179" s="6">
        <v>13331</v>
      </c>
      <c r="C179">
        <v>7166.66650390625</v>
      </c>
      <c r="D179">
        <v>7159.42138671875</v>
      </c>
      <c r="E179">
        <v>7335.77978515625</v>
      </c>
      <c r="F179">
        <v>6</v>
      </c>
      <c r="G179">
        <v>1936</v>
      </c>
      <c r="H179">
        <v>3</v>
      </c>
    </row>
    <row r="180" spans="2:8" x14ac:dyDescent="0.25">
      <c r="B180" s="6">
        <v>13362</v>
      </c>
      <c r="C180">
        <v>8035.49609375</v>
      </c>
      <c r="D180">
        <v>6500</v>
      </c>
      <c r="E180">
        <v>6500</v>
      </c>
      <c r="F180">
        <v>7</v>
      </c>
      <c r="G180">
        <v>1936</v>
      </c>
      <c r="H180">
        <v>3</v>
      </c>
    </row>
    <row r="181" spans="2:8" x14ac:dyDescent="0.25">
      <c r="B181" s="6">
        <v>13393</v>
      </c>
      <c r="C181">
        <v>4000</v>
      </c>
      <c r="D181">
        <v>4000</v>
      </c>
      <c r="E181">
        <v>4000</v>
      </c>
      <c r="F181">
        <v>8</v>
      </c>
      <c r="G181">
        <v>1936</v>
      </c>
      <c r="H181">
        <v>3</v>
      </c>
    </row>
    <row r="182" spans="2:8" x14ac:dyDescent="0.25">
      <c r="B182" s="6">
        <v>13423</v>
      </c>
      <c r="C182">
        <v>3755.149169921875</v>
      </c>
      <c r="D182">
        <v>3000</v>
      </c>
      <c r="E182">
        <v>3000</v>
      </c>
      <c r="F182">
        <v>9</v>
      </c>
      <c r="G182">
        <v>1936</v>
      </c>
      <c r="H182">
        <v>3</v>
      </c>
    </row>
    <row r="183" spans="2:8" x14ac:dyDescent="0.25">
      <c r="B183" s="6">
        <v>13454</v>
      </c>
      <c r="C183">
        <v>4000</v>
      </c>
      <c r="D183">
        <v>4000</v>
      </c>
      <c r="E183">
        <v>4000</v>
      </c>
      <c r="F183">
        <v>10</v>
      </c>
      <c r="G183">
        <v>1937</v>
      </c>
      <c r="H183">
        <v>4</v>
      </c>
    </row>
    <row r="184" spans="2:8" x14ac:dyDescent="0.25">
      <c r="B184" s="6">
        <v>13484</v>
      </c>
      <c r="C184">
        <v>4500</v>
      </c>
      <c r="D184">
        <v>4500</v>
      </c>
      <c r="E184">
        <v>4500</v>
      </c>
      <c r="F184">
        <v>11</v>
      </c>
      <c r="G184">
        <v>1937</v>
      </c>
      <c r="H184">
        <v>4</v>
      </c>
    </row>
    <row r="185" spans="2:8" x14ac:dyDescent="0.25">
      <c r="B185" s="6">
        <v>13515</v>
      </c>
      <c r="C185">
        <v>4500</v>
      </c>
      <c r="D185">
        <v>4504.1083984375</v>
      </c>
      <c r="E185">
        <v>4505.041015625</v>
      </c>
      <c r="F185">
        <v>12</v>
      </c>
      <c r="G185">
        <v>1937</v>
      </c>
      <c r="H185">
        <v>4</v>
      </c>
    </row>
    <row r="186" spans="2:8" x14ac:dyDescent="0.25">
      <c r="B186" s="6">
        <v>13546</v>
      </c>
      <c r="C186">
        <v>13705.921875</v>
      </c>
      <c r="D186">
        <v>13575.8212890625</v>
      </c>
      <c r="E186">
        <v>13485.703125</v>
      </c>
      <c r="F186">
        <v>1</v>
      </c>
      <c r="G186">
        <v>1937</v>
      </c>
      <c r="H186">
        <v>4</v>
      </c>
    </row>
    <row r="187" spans="2:8" x14ac:dyDescent="0.25">
      <c r="B187" s="6">
        <v>13574</v>
      </c>
      <c r="C187">
        <v>50565.9609375</v>
      </c>
      <c r="D187">
        <v>48512.92578125</v>
      </c>
      <c r="E187">
        <v>50004.87890625</v>
      </c>
      <c r="F187">
        <v>2</v>
      </c>
      <c r="G187">
        <v>1937</v>
      </c>
      <c r="H187">
        <v>4</v>
      </c>
    </row>
    <row r="188" spans="2:8" x14ac:dyDescent="0.25">
      <c r="B188" s="6">
        <v>13605</v>
      </c>
      <c r="C188">
        <v>49238.2265625</v>
      </c>
      <c r="D188">
        <v>47296.28125</v>
      </c>
      <c r="E188">
        <v>47299.36328125</v>
      </c>
      <c r="F188">
        <v>3</v>
      </c>
      <c r="G188">
        <v>1937</v>
      </c>
      <c r="H188">
        <v>4</v>
      </c>
    </row>
    <row r="189" spans="2:8" x14ac:dyDescent="0.25">
      <c r="B189" s="6">
        <v>13635</v>
      </c>
      <c r="C189">
        <v>27562.736328125</v>
      </c>
      <c r="D189">
        <v>27557.33984375</v>
      </c>
      <c r="E189">
        <v>27561.5078125</v>
      </c>
      <c r="F189">
        <v>4</v>
      </c>
      <c r="G189">
        <v>1937</v>
      </c>
      <c r="H189">
        <v>4</v>
      </c>
    </row>
    <row r="190" spans="2:8" x14ac:dyDescent="0.25">
      <c r="B190" s="6">
        <v>13666</v>
      </c>
      <c r="C190">
        <v>20657.060546875</v>
      </c>
      <c r="D190">
        <v>20660.314453125</v>
      </c>
      <c r="E190">
        <v>20660.94921875</v>
      </c>
      <c r="F190">
        <v>5</v>
      </c>
      <c r="G190">
        <v>1937</v>
      </c>
      <c r="H190">
        <v>4</v>
      </c>
    </row>
    <row r="191" spans="2:8" x14ac:dyDescent="0.25">
      <c r="B191" s="6">
        <v>13696</v>
      </c>
      <c r="C191">
        <v>9445.8330078125</v>
      </c>
      <c r="D191">
        <v>9445.8330078125</v>
      </c>
      <c r="E191">
        <v>9445.8330078125</v>
      </c>
      <c r="F191">
        <v>6</v>
      </c>
      <c r="G191">
        <v>1937</v>
      </c>
      <c r="H191">
        <v>4</v>
      </c>
    </row>
    <row r="192" spans="2:8" x14ac:dyDescent="0.25">
      <c r="B192" s="6">
        <v>13727</v>
      </c>
      <c r="C192">
        <v>5000</v>
      </c>
      <c r="D192">
        <v>5000</v>
      </c>
      <c r="E192">
        <v>5000</v>
      </c>
      <c r="F192">
        <v>7</v>
      </c>
      <c r="G192">
        <v>1937</v>
      </c>
      <c r="H192">
        <v>4</v>
      </c>
    </row>
    <row r="193" spans="2:8" x14ac:dyDescent="0.25">
      <c r="B193" s="6">
        <v>13758</v>
      </c>
      <c r="C193">
        <v>3500</v>
      </c>
      <c r="D193">
        <v>3500</v>
      </c>
      <c r="E193">
        <v>3500</v>
      </c>
      <c r="F193">
        <v>8</v>
      </c>
      <c r="G193">
        <v>1937</v>
      </c>
      <c r="H193">
        <v>4</v>
      </c>
    </row>
    <row r="194" spans="2:8" x14ac:dyDescent="0.25">
      <c r="B194" s="6">
        <v>13788</v>
      </c>
      <c r="C194">
        <v>3000</v>
      </c>
      <c r="D194">
        <v>3000</v>
      </c>
      <c r="E194">
        <v>3000</v>
      </c>
      <c r="F194">
        <v>9</v>
      </c>
      <c r="G194">
        <v>1937</v>
      </c>
      <c r="H194">
        <v>4</v>
      </c>
    </row>
    <row r="195" spans="2:8" x14ac:dyDescent="0.25">
      <c r="B195" s="6">
        <v>13819</v>
      </c>
      <c r="C195">
        <v>4000</v>
      </c>
      <c r="D195">
        <v>4000</v>
      </c>
      <c r="E195">
        <v>4000</v>
      </c>
      <c r="F195">
        <v>10</v>
      </c>
      <c r="G195">
        <v>1938</v>
      </c>
      <c r="H195">
        <v>1</v>
      </c>
    </row>
    <row r="196" spans="2:8" x14ac:dyDescent="0.25">
      <c r="B196" s="6">
        <v>13849</v>
      </c>
      <c r="C196">
        <v>16055.98828125</v>
      </c>
      <c r="D196">
        <v>15479.1943359375</v>
      </c>
      <c r="E196">
        <v>15184.0380859375</v>
      </c>
      <c r="F196">
        <v>11</v>
      </c>
      <c r="G196">
        <v>1938</v>
      </c>
      <c r="H196">
        <v>1</v>
      </c>
    </row>
    <row r="197" spans="2:8" x14ac:dyDescent="0.25">
      <c r="B197" s="6">
        <v>13880</v>
      </c>
      <c r="C197">
        <v>67187.59375</v>
      </c>
      <c r="D197">
        <v>64730.4609375</v>
      </c>
      <c r="E197">
        <v>64739.9765625</v>
      </c>
      <c r="F197">
        <v>12</v>
      </c>
      <c r="G197">
        <v>1938</v>
      </c>
      <c r="H197">
        <v>1</v>
      </c>
    </row>
    <row r="198" spans="2:8" x14ac:dyDescent="0.25">
      <c r="B198" s="6">
        <v>13911</v>
      </c>
      <c r="C198">
        <v>28923.630859375</v>
      </c>
      <c r="D198">
        <v>26582.619140625</v>
      </c>
      <c r="E198">
        <v>26585.81640625</v>
      </c>
      <c r="F198">
        <v>1</v>
      </c>
      <c r="G198">
        <v>1938</v>
      </c>
      <c r="H198">
        <v>1</v>
      </c>
    </row>
    <row r="199" spans="2:8" x14ac:dyDescent="0.25">
      <c r="B199" s="6">
        <v>13939</v>
      </c>
      <c r="C199">
        <v>165151.828125</v>
      </c>
      <c r="D199">
        <v>171183.796875</v>
      </c>
      <c r="E199">
        <v>170443.515625</v>
      </c>
      <c r="F199">
        <v>2</v>
      </c>
      <c r="G199">
        <v>1938</v>
      </c>
      <c r="H199">
        <v>1</v>
      </c>
    </row>
    <row r="200" spans="2:8" x14ac:dyDescent="0.25">
      <c r="B200" s="6">
        <v>13970</v>
      </c>
      <c r="C200">
        <v>178440.515625</v>
      </c>
      <c r="D200">
        <v>178429.171875</v>
      </c>
      <c r="E200">
        <v>178435.6875</v>
      </c>
      <c r="F200">
        <v>3</v>
      </c>
      <c r="G200">
        <v>1938</v>
      </c>
      <c r="H200">
        <v>1</v>
      </c>
    </row>
    <row r="201" spans="2:8" x14ac:dyDescent="0.25">
      <c r="B201" s="6">
        <v>14000</v>
      </c>
      <c r="C201">
        <v>80847.9921875</v>
      </c>
      <c r="D201">
        <v>76221.2421875</v>
      </c>
      <c r="E201">
        <v>76223.2265625</v>
      </c>
      <c r="F201">
        <v>4</v>
      </c>
      <c r="G201">
        <v>1938</v>
      </c>
      <c r="H201">
        <v>1</v>
      </c>
    </row>
    <row r="202" spans="2:8" x14ac:dyDescent="0.25">
      <c r="B202" s="6">
        <v>14031</v>
      </c>
      <c r="C202">
        <v>71289.40625</v>
      </c>
      <c r="D202">
        <v>69360.5625</v>
      </c>
      <c r="E202">
        <v>69359.875</v>
      </c>
      <c r="F202">
        <v>5</v>
      </c>
      <c r="G202">
        <v>1938</v>
      </c>
      <c r="H202">
        <v>1</v>
      </c>
    </row>
    <row r="203" spans="2:8" x14ac:dyDescent="0.25">
      <c r="B203" s="6">
        <v>14061</v>
      </c>
      <c r="C203">
        <v>31574.142578125</v>
      </c>
      <c r="D203">
        <v>32072.08203125</v>
      </c>
      <c r="E203">
        <v>29440.279296875</v>
      </c>
      <c r="F203">
        <v>6</v>
      </c>
      <c r="G203">
        <v>1938</v>
      </c>
      <c r="H203">
        <v>1</v>
      </c>
    </row>
    <row r="204" spans="2:8" x14ac:dyDescent="0.25">
      <c r="B204" s="6">
        <v>14092</v>
      </c>
      <c r="C204">
        <v>8000</v>
      </c>
      <c r="D204">
        <v>8000</v>
      </c>
      <c r="E204">
        <v>8000</v>
      </c>
      <c r="F204">
        <v>7</v>
      </c>
      <c r="G204">
        <v>1938</v>
      </c>
      <c r="H204">
        <v>1</v>
      </c>
    </row>
    <row r="205" spans="2:8" x14ac:dyDescent="0.25">
      <c r="B205" s="6">
        <v>14123</v>
      </c>
      <c r="C205">
        <v>4000</v>
      </c>
      <c r="D205">
        <v>4000</v>
      </c>
      <c r="E205">
        <v>4000</v>
      </c>
      <c r="F205">
        <v>8</v>
      </c>
      <c r="G205">
        <v>1938</v>
      </c>
      <c r="H205">
        <v>1</v>
      </c>
    </row>
    <row r="206" spans="2:8" x14ac:dyDescent="0.25">
      <c r="B206" s="6">
        <v>14153</v>
      </c>
      <c r="C206">
        <v>19375</v>
      </c>
      <c r="D206">
        <v>19218.75</v>
      </c>
      <c r="E206">
        <v>19375</v>
      </c>
      <c r="F206">
        <v>9</v>
      </c>
      <c r="G206">
        <v>1938</v>
      </c>
      <c r="H206">
        <v>1</v>
      </c>
    </row>
    <row r="207" spans="2:8" x14ac:dyDescent="0.25">
      <c r="B207" s="6">
        <v>14184</v>
      </c>
      <c r="C207">
        <v>9687.5</v>
      </c>
      <c r="D207">
        <v>9843.75</v>
      </c>
      <c r="E207">
        <v>9687.5</v>
      </c>
      <c r="F207">
        <v>10</v>
      </c>
      <c r="G207">
        <v>1939</v>
      </c>
      <c r="H207">
        <v>3</v>
      </c>
    </row>
    <row r="208" spans="2:8" x14ac:dyDescent="0.25">
      <c r="B208" s="6">
        <v>14214</v>
      </c>
      <c r="C208">
        <v>13881.2880859375</v>
      </c>
      <c r="D208">
        <v>13881.2880859375</v>
      </c>
      <c r="E208">
        <v>13881.2880859375</v>
      </c>
      <c r="F208">
        <v>11</v>
      </c>
      <c r="G208">
        <v>1939</v>
      </c>
      <c r="H208">
        <v>3</v>
      </c>
    </row>
    <row r="209" spans="2:8" x14ac:dyDescent="0.25">
      <c r="B209" s="6">
        <v>14245</v>
      </c>
      <c r="C209">
        <v>5062.65576171875</v>
      </c>
      <c r="D209">
        <v>4500.89453125</v>
      </c>
      <c r="E209">
        <v>4501.248046875</v>
      </c>
      <c r="F209">
        <v>12</v>
      </c>
      <c r="G209">
        <v>1939</v>
      </c>
      <c r="H209">
        <v>3</v>
      </c>
    </row>
    <row r="210" spans="2:8" x14ac:dyDescent="0.25">
      <c r="B210" s="6">
        <v>14276</v>
      </c>
      <c r="C210">
        <v>6919.15625</v>
      </c>
      <c r="D210">
        <v>12623.4365234375</v>
      </c>
      <c r="E210">
        <v>12571.0712890625</v>
      </c>
      <c r="F210">
        <v>1</v>
      </c>
      <c r="G210">
        <v>1939</v>
      </c>
      <c r="H210">
        <v>3</v>
      </c>
    </row>
    <row r="211" spans="2:8" x14ac:dyDescent="0.25">
      <c r="B211" s="6">
        <v>14304</v>
      </c>
      <c r="C211">
        <v>9661.787109375</v>
      </c>
      <c r="D211">
        <v>10848.6201171875</v>
      </c>
      <c r="E211">
        <v>10722.90625</v>
      </c>
      <c r="F211">
        <v>2</v>
      </c>
      <c r="G211">
        <v>1939</v>
      </c>
      <c r="H211">
        <v>3</v>
      </c>
    </row>
    <row r="212" spans="2:8" x14ac:dyDescent="0.25">
      <c r="B212" s="6">
        <v>14335</v>
      </c>
      <c r="C212">
        <v>10528.4072265625</v>
      </c>
      <c r="D212">
        <v>12008.5107421875</v>
      </c>
      <c r="E212">
        <v>12008.5107421875</v>
      </c>
      <c r="F212">
        <v>3</v>
      </c>
      <c r="G212">
        <v>1939</v>
      </c>
      <c r="H212">
        <v>3</v>
      </c>
    </row>
    <row r="213" spans="2:8" x14ac:dyDescent="0.25">
      <c r="B213" s="6">
        <v>14365</v>
      </c>
      <c r="C213">
        <v>9673.3330078125</v>
      </c>
      <c r="D213">
        <v>9673.3330078125</v>
      </c>
      <c r="E213">
        <v>9673.3330078125</v>
      </c>
      <c r="F213">
        <v>4</v>
      </c>
      <c r="G213">
        <v>1939</v>
      </c>
      <c r="H213">
        <v>3</v>
      </c>
    </row>
    <row r="214" spans="2:8" x14ac:dyDescent="0.25">
      <c r="B214" s="6">
        <v>14396</v>
      </c>
      <c r="C214">
        <v>10118.7265625</v>
      </c>
      <c r="D214">
        <v>10397.4501953125</v>
      </c>
      <c r="E214">
        <v>10396.6630859375</v>
      </c>
      <c r="F214">
        <v>5</v>
      </c>
      <c r="G214">
        <v>1939</v>
      </c>
      <c r="H214">
        <v>3</v>
      </c>
    </row>
    <row r="215" spans="2:8" x14ac:dyDescent="0.25">
      <c r="B215" s="6">
        <v>14426</v>
      </c>
      <c r="C215">
        <v>6586.408203125</v>
      </c>
      <c r="D215">
        <v>6710.79541015625</v>
      </c>
      <c r="E215">
        <v>6469.91162109375</v>
      </c>
      <c r="F215">
        <v>6</v>
      </c>
      <c r="G215">
        <v>1939</v>
      </c>
      <c r="H215">
        <v>3</v>
      </c>
    </row>
    <row r="216" spans="2:8" x14ac:dyDescent="0.25">
      <c r="B216" s="6">
        <v>14457</v>
      </c>
      <c r="C216">
        <v>7270.3515625</v>
      </c>
      <c r="D216">
        <v>6500</v>
      </c>
      <c r="E216">
        <v>6500</v>
      </c>
      <c r="F216">
        <v>7</v>
      </c>
      <c r="G216">
        <v>1939</v>
      </c>
      <c r="H216">
        <v>3</v>
      </c>
    </row>
    <row r="217" spans="2:8" x14ac:dyDescent="0.25">
      <c r="B217" s="6">
        <v>14488</v>
      </c>
      <c r="C217">
        <v>4000</v>
      </c>
      <c r="D217">
        <v>4000</v>
      </c>
      <c r="E217">
        <v>4000</v>
      </c>
      <c r="F217">
        <v>8</v>
      </c>
      <c r="G217">
        <v>1939</v>
      </c>
      <c r="H217">
        <v>3</v>
      </c>
    </row>
    <row r="218" spans="2:8" x14ac:dyDescent="0.25">
      <c r="B218" s="6">
        <v>14518</v>
      </c>
      <c r="C218">
        <v>3052.47607421875</v>
      </c>
      <c r="D218">
        <v>3000</v>
      </c>
      <c r="E218">
        <v>3000</v>
      </c>
      <c r="F218">
        <v>9</v>
      </c>
      <c r="G218">
        <v>1939</v>
      </c>
      <c r="H218">
        <v>3</v>
      </c>
    </row>
    <row r="219" spans="2:8" x14ac:dyDescent="0.25">
      <c r="B219" s="6">
        <v>14549</v>
      </c>
      <c r="C219">
        <v>4000</v>
      </c>
      <c r="D219">
        <v>4000</v>
      </c>
      <c r="E219">
        <v>4000</v>
      </c>
      <c r="F219">
        <v>10</v>
      </c>
      <c r="G219">
        <v>1940</v>
      </c>
      <c r="H219">
        <v>2</v>
      </c>
    </row>
    <row r="220" spans="2:8" x14ac:dyDescent="0.25">
      <c r="B220" s="6">
        <v>14579</v>
      </c>
      <c r="C220">
        <v>4500</v>
      </c>
      <c r="D220">
        <v>4500</v>
      </c>
      <c r="E220">
        <v>4500</v>
      </c>
      <c r="F220">
        <v>11</v>
      </c>
      <c r="G220">
        <v>1940</v>
      </c>
      <c r="H220">
        <v>2</v>
      </c>
    </row>
    <row r="221" spans="2:8" x14ac:dyDescent="0.25">
      <c r="B221" s="6">
        <v>14610</v>
      </c>
      <c r="C221">
        <v>4500</v>
      </c>
      <c r="D221">
        <v>4500</v>
      </c>
      <c r="E221">
        <v>4500</v>
      </c>
      <c r="F221">
        <v>12</v>
      </c>
      <c r="G221">
        <v>1940</v>
      </c>
      <c r="H221">
        <v>2</v>
      </c>
    </row>
    <row r="222" spans="2:8" x14ac:dyDescent="0.25">
      <c r="B222" s="6">
        <v>14641</v>
      </c>
      <c r="C222">
        <v>34695.0390625</v>
      </c>
      <c r="D222">
        <v>32100.3125</v>
      </c>
      <c r="E222">
        <v>31907.525390625</v>
      </c>
      <c r="F222">
        <v>1</v>
      </c>
      <c r="G222">
        <v>1940</v>
      </c>
      <c r="H222">
        <v>2</v>
      </c>
    </row>
    <row r="223" spans="2:8" x14ac:dyDescent="0.25">
      <c r="B223" s="6">
        <v>14670</v>
      </c>
      <c r="C223">
        <v>69925.7265625</v>
      </c>
      <c r="D223">
        <v>67531.5625</v>
      </c>
      <c r="E223">
        <v>65035.27734375</v>
      </c>
      <c r="F223">
        <v>2</v>
      </c>
      <c r="G223">
        <v>1940</v>
      </c>
      <c r="H223">
        <v>2</v>
      </c>
    </row>
    <row r="224" spans="2:8" x14ac:dyDescent="0.25">
      <c r="B224" s="6">
        <v>14701</v>
      </c>
      <c r="C224">
        <v>116413.6875</v>
      </c>
      <c r="D224">
        <v>117136.75</v>
      </c>
      <c r="E224">
        <v>114113.6875</v>
      </c>
      <c r="F224">
        <v>3</v>
      </c>
      <c r="G224">
        <v>1940</v>
      </c>
      <c r="H224">
        <v>2</v>
      </c>
    </row>
    <row r="225" spans="2:8" x14ac:dyDescent="0.25">
      <c r="B225" s="6">
        <v>14731</v>
      </c>
      <c r="C225">
        <v>72125.625</v>
      </c>
      <c r="D225">
        <v>68053.71875</v>
      </c>
      <c r="E225">
        <v>65010.7109375</v>
      </c>
      <c r="F225">
        <v>4</v>
      </c>
      <c r="G225">
        <v>1940</v>
      </c>
      <c r="H225">
        <v>2</v>
      </c>
    </row>
    <row r="226" spans="2:8" x14ac:dyDescent="0.25">
      <c r="B226" s="6">
        <v>14762</v>
      </c>
      <c r="C226">
        <v>15690.0419921875</v>
      </c>
      <c r="D226">
        <v>16454.818359375</v>
      </c>
      <c r="E226">
        <v>16446.029296875</v>
      </c>
      <c r="F226">
        <v>5</v>
      </c>
      <c r="G226">
        <v>1940</v>
      </c>
      <c r="H226">
        <v>2</v>
      </c>
    </row>
    <row r="227" spans="2:8" x14ac:dyDescent="0.25">
      <c r="B227" s="6">
        <v>14792</v>
      </c>
      <c r="C227">
        <v>6810.41650390625</v>
      </c>
      <c r="D227">
        <v>6697.61474609375</v>
      </c>
      <c r="E227">
        <v>6709.85693359375</v>
      </c>
      <c r="F227">
        <v>6</v>
      </c>
      <c r="G227">
        <v>1940</v>
      </c>
      <c r="H227">
        <v>2</v>
      </c>
    </row>
    <row r="228" spans="2:8" x14ac:dyDescent="0.25">
      <c r="B228" s="6">
        <v>14823</v>
      </c>
      <c r="C228">
        <v>13128.50390625</v>
      </c>
      <c r="D228">
        <v>8095.20361328125</v>
      </c>
      <c r="E228">
        <v>8197.0126953125</v>
      </c>
      <c r="F228">
        <v>7</v>
      </c>
      <c r="G228">
        <v>1940</v>
      </c>
      <c r="H228">
        <v>2</v>
      </c>
    </row>
    <row r="229" spans="2:8" x14ac:dyDescent="0.25">
      <c r="B229" s="6">
        <v>14854</v>
      </c>
      <c r="C229">
        <v>4000</v>
      </c>
      <c r="D229">
        <v>4000</v>
      </c>
      <c r="E229">
        <v>4000</v>
      </c>
      <c r="F229">
        <v>8</v>
      </c>
      <c r="G229">
        <v>1940</v>
      </c>
      <c r="H229">
        <v>2</v>
      </c>
    </row>
    <row r="230" spans="2:8" x14ac:dyDescent="0.25">
      <c r="B230" s="6">
        <v>14884</v>
      </c>
      <c r="C230">
        <v>10937.5</v>
      </c>
      <c r="D230">
        <v>11875</v>
      </c>
      <c r="E230">
        <v>11875</v>
      </c>
      <c r="F230">
        <v>9</v>
      </c>
      <c r="G230">
        <v>1940</v>
      </c>
      <c r="H230">
        <v>2</v>
      </c>
    </row>
    <row r="231" spans="2:8" x14ac:dyDescent="0.25">
      <c r="B231" s="6">
        <v>14915</v>
      </c>
      <c r="C231">
        <v>7187.5</v>
      </c>
      <c r="D231">
        <v>6718.75</v>
      </c>
      <c r="E231">
        <v>6718.75</v>
      </c>
      <c r="F231">
        <v>10</v>
      </c>
      <c r="G231">
        <v>1941</v>
      </c>
      <c r="H231">
        <v>1</v>
      </c>
    </row>
    <row r="232" spans="2:8" x14ac:dyDescent="0.25">
      <c r="B232" s="6">
        <v>14945</v>
      </c>
      <c r="C232">
        <v>9687.5</v>
      </c>
      <c r="D232">
        <v>10000</v>
      </c>
      <c r="E232">
        <v>10000</v>
      </c>
      <c r="F232">
        <v>11</v>
      </c>
      <c r="G232">
        <v>1941</v>
      </c>
      <c r="H232">
        <v>1</v>
      </c>
    </row>
    <row r="233" spans="2:8" x14ac:dyDescent="0.25">
      <c r="B233" s="6">
        <v>14976</v>
      </c>
      <c r="C233">
        <v>45324.92578125</v>
      </c>
      <c r="D233">
        <v>43985.26171875</v>
      </c>
      <c r="E233">
        <v>40599.54296875</v>
      </c>
      <c r="F233">
        <v>12</v>
      </c>
      <c r="G233">
        <v>1941</v>
      </c>
      <c r="H233">
        <v>1</v>
      </c>
    </row>
    <row r="234" spans="2:8" x14ac:dyDescent="0.25">
      <c r="B234" s="6">
        <v>15007</v>
      </c>
      <c r="C234">
        <v>102674.0859375</v>
      </c>
      <c r="D234">
        <v>99816.3515625</v>
      </c>
      <c r="E234">
        <v>97250.6875</v>
      </c>
      <c r="F234">
        <v>1</v>
      </c>
      <c r="G234">
        <v>1941</v>
      </c>
      <c r="H234">
        <v>1</v>
      </c>
    </row>
    <row r="235" spans="2:8" x14ac:dyDescent="0.25">
      <c r="B235" s="6">
        <v>15035</v>
      </c>
      <c r="C235">
        <v>128354.921875</v>
      </c>
      <c r="D235">
        <v>131863.359375</v>
      </c>
      <c r="E235">
        <v>131876.5</v>
      </c>
      <c r="F235">
        <v>2</v>
      </c>
      <c r="G235">
        <v>1941</v>
      </c>
      <c r="H235">
        <v>1</v>
      </c>
    </row>
    <row r="236" spans="2:8" x14ac:dyDescent="0.25">
      <c r="B236" s="6">
        <v>15066</v>
      </c>
      <c r="C236">
        <v>92375.8359375</v>
      </c>
      <c r="D236">
        <v>93938.7109375</v>
      </c>
      <c r="E236">
        <v>95588.828125</v>
      </c>
      <c r="F236">
        <v>3</v>
      </c>
      <c r="G236">
        <v>1941</v>
      </c>
      <c r="H236">
        <v>1</v>
      </c>
    </row>
    <row r="237" spans="2:8" x14ac:dyDescent="0.25">
      <c r="B237" s="6">
        <v>15096</v>
      </c>
      <c r="C237">
        <v>76310.421875</v>
      </c>
      <c r="D237">
        <v>73260.6484375</v>
      </c>
      <c r="E237">
        <v>70215.4375</v>
      </c>
      <c r="F237">
        <v>4</v>
      </c>
      <c r="G237">
        <v>1941</v>
      </c>
      <c r="H237">
        <v>1</v>
      </c>
    </row>
    <row r="238" spans="2:8" x14ac:dyDescent="0.25">
      <c r="B238" s="6">
        <v>15127</v>
      </c>
      <c r="C238">
        <v>45737.23828125</v>
      </c>
      <c r="D238">
        <v>45733.03125</v>
      </c>
      <c r="E238">
        <v>45777.8125</v>
      </c>
      <c r="F238">
        <v>5</v>
      </c>
      <c r="G238">
        <v>1941</v>
      </c>
      <c r="H238">
        <v>1</v>
      </c>
    </row>
    <row r="239" spans="2:8" x14ac:dyDescent="0.25">
      <c r="B239" s="6">
        <v>15157</v>
      </c>
      <c r="C239">
        <v>9648.3828125</v>
      </c>
      <c r="D239">
        <v>13259.0673828125</v>
      </c>
      <c r="E239">
        <v>13263.0693359375</v>
      </c>
      <c r="F239">
        <v>6</v>
      </c>
      <c r="G239">
        <v>1941</v>
      </c>
      <c r="H239">
        <v>1</v>
      </c>
    </row>
    <row r="240" spans="2:8" x14ac:dyDescent="0.25">
      <c r="B240" s="6">
        <v>15188</v>
      </c>
      <c r="C240">
        <v>8000</v>
      </c>
      <c r="D240">
        <v>8000</v>
      </c>
      <c r="E240">
        <v>8000</v>
      </c>
      <c r="F240">
        <v>7</v>
      </c>
      <c r="G240">
        <v>1941</v>
      </c>
      <c r="H240">
        <v>1</v>
      </c>
    </row>
    <row r="241" spans="2:8" x14ac:dyDescent="0.25">
      <c r="B241" s="6">
        <v>15219</v>
      </c>
      <c r="C241">
        <v>4108.9140625</v>
      </c>
      <c r="D241">
        <v>4000</v>
      </c>
      <c r="E241">
        <v>4000</v>
      </c>
      <c r="F241">
        <v>8</v>
      </c>
      <c r="G241">
        <v>1941</v>
      </c>
      <c r="H241">
        <v>1</v>
      </c>
    </row>
    <row r="242" spans="2:8" x14ac:dyDescent="0.25">
      <c r="B242" s="6">
        <v>15249</v>
      </c>
      <c r="C242">
        <v>20156.25</v>
      </c>
      <c r="D242">
        <v>20156.25</v>
      </c>
      <c r="E242">
        <v>20156.25</v>
      </c>
      <c r="F242">
        <v>9</v>
      </c>
      <c r="G242">
        <v>1941</v>
      </c>
      <c r="H242">
        <v>1</v>
      </c>
    </row>
    <row r="243" spans="2:8" x14ac:dyDescent="0.25">
      <c r="B243" s="6">
        <v>15280</v>
      </c>
      <c r="C243">
        <v>9375</v>
      </c>
      <c r="D243">
        <v>9375</v>
      </c>
      <c r="E243">
        <v>9375</v>
      </c>
      <c r="F243">
        <v>10</v>
      </c>
      <c r="G243">
        <v>1942</v>
      </c>
      <c r="H243">
        <v>1</v>
      </c>
    </row>
    <row r="244" spans="2:8" x14ac:dyDescent="0.25">
      <c r="B244" s="6">
        <v>15310</v>
      </c>
      <c r="C244">
        <v>13988.666015625</v>
      </c>
      <c r="D244">
        <v>13988.666015625</v>
      </c>
      <c r="E244">
        <v>13988.666015625</v>
      </c>
      <c r="F244">
        <v>11</v>
      </c>
      <c r="G244">
        <v>1942</v>
      </c>
      <c r="H244">
        <v>1</v>
      </c>
    </row>
    <row r="245" spans="2:8" x14ac:dyDescent="0.25">
      <c r="B245" s="6">
        <v>15341</v>
      </c>
      <c r="C245">
        <v>48280.921875</v>
      </c>
      <c r="D245">
        <v>45752.71875</v>
      </c>
      <c r="E245">
        <v>45148.95703125</v>
      </c>
      <c r="F245">
        <v>12</v>
      </c>
      <c r="G245">
        <v>1942</v>
      </c>
      <c r="H245">
        <v>1</v>
      </c>
    </row>
    <row r="246" spans="2:8" x14ac:dyDescent="0.25">
      <c r="B246" s="6">
        <v>15372</v>
      </c>
      <c r="C246">
        <v>83382.6015625</v>
      </c>
      <c r="D246">
        <v>79933.1328125</v>
      </c>
      <c r="E246">
        <v>76983.6015625</v>
      </c>
      <c r="F246">
        <v>1</v>
      </c>
      <c r="G246">
        <v>1942</v>
      </c>
      <c r="H246">
        <v>1</v>
      </c>
    </row>
    <row r="247" spans="2:8" x14ac:dyDescent="0.25">
      <c r="B247" s="6">
        <v>15400</v>
      </c>
      <c r="C247">
        <v>153952.078125</v>
      </c>
      <c r="D247">
        <v>155307.859375</v>
      </c>
      <c r="E247">
        <v>152305.21875</v>
      </c>
      <c r="F247">
        <v>2</v>
      </c>
      <c r="G247">
        <v>1942</v>
      </c>
      <c r="H247">
        <v>1</v>
      </c>
    </row>
    <row r="248" spans="2:8" x14ac:dyDescent="0.25">
      <c r="B248" s="6">
        <v>15431</v>
      </c>
      <c r="C248">
        <v>26584.5625</v>
      </c>
      <c r="D248">
        <v>28627.697265625</v>
      </c>
      <c r="E248">
        <v>26591.849609375</v>
      </c>
      <c r="F248">
        <v>3</v>
      </c>
      <c r="G248">
        <v>1942</v>
      </c>
      <c r="H248">
        <v>1</v>
      </c>
    </row>
    <row r="249" spans="2:8" x14ac:dyDescent="0.25">
      <c r="B249" s="6">
        <v>15461</v>
      </c>
      <c r="C249">
        <v>54369.00390625</v>
      </c>
      <c r="D249">
        <v>54381.8203125</v>
      </c>
      <c r="E249">
        <v>54375.109375</v>
      </c>
      <c r="F249">
        <v>4</v>
      </c>
      <c r="G249">
        <v>1942</v>
      </c>
      <c r="H249">
        <v>1</v>
      </c>
    </row>
    <row r="250" spans="2:8" x14ac:dyDescent="0.25">
      <c r="B250" s="6">
        <v>15492</v>
      </c>
      <c r="C250">
        <v>37225.80859375</v>
      </c>
      <c r="D250">
        <v>37312.79296875</v>
      </c>
      <c r="E250">
        <v>37210.7734375</v>
      </c>
      <c r="F250">
        <v>5</v>
      </c>
      <c r="G250">
        <v>1942</v>
      </c>
      <c r="H250">
        <v>1</v>
      </c>
    </row>
    <row r="251" spans="2:8" x14ac:dyDescent="0.25">
      <c r="B251" s="6">
        <v>15522</v>
      </c>
      <c r="C251">
        <v>17358.890625</v>
      </c>
      <c r="D251">
        <v>17886.470703125</v>
      </c>
      <c r="E251">
        <v>16044.2197265625</v>
      </c>
      <c r="F251">
        <v>6</v>
      </c>
      <c r="G251">
        <v>1942</v>
      </c>
      <c r="H251">
        <v>1</v>
      </c>
    </row>
    <row r="252" spans="2:8" x14ac:dyDescent="0.25">
      <c r="B252" s="6">
        <v>15553</v>
      </c>
      <c r="C252">
        <v>8000</v>
      </c>
      <c r="D252">
        <v>8000</v>
      </c>
      <c r="E252">
        <v>8000</v>
      </c>
      <c r="F252">
        <v>7</v>
      </c>
      <c r="G252">
        <v>1942</v>
      </c>
      <c r="H252">
        <v>1</v>
      </c>
    </row>
    <row r="253" spans="2:8" x14ac:dyDescent="0.25">
      <c r="B253" s="6">
        <v>15584</v>
      </c>
      <c r="C253">
        <v>4000</v>
      </c>
      <c r="D253">
        <v>4000</v>
      </c>
      <c r="E253">
        <v>4000</v>
      </c>
      <c r="F253">
        <v>8</v>
      </c>
      <c r="G253">
        <v>1942</v>
      </c>
      <c r="H253">
        <v>1</v>
      </c>
    </row>
    <row r="254" spans="2:8" x14ac:dyDescent="0.25">
      <c r="B254" s="6">
        <v>15614</v>
      </c>
      <c r="C254">
        <v>19687.5</v>
      </c>
      <c r="D254">
        <v>19687.5</v>
      </c>
      <c r="E254">
        <v>19687.5</v>
      </c>
      <c r="F254">
        <v>9</v>
      </c>
      <c r="G254">
        <v>1942</v>
      </c>
      <c r="H254">
        <v>1</v>
      </c>
    </row>
    <row r="255" spans="2:8" x14ac:dyDescent="0.25">
      <c r="B255" s="6">
        <v>15645</v>
      </c>
      <c r="C255">
        <v>9375</v>
      </c>
      <c r="D255">
        <v>9375</v>
      </c>
      <c r="E255">
        <v>9218.75</v>
      </c>
      <c r="F255">
        <v>10</v>
      </c>
      <c r="G255">
        <v>1943</v>
      </c>
      <c r="H255">
        <v>1</v>
      </c>
    </row>
    <row r="256" spans="2:8" x14ac:dyDescent="0.25">
      <c r="B256" s="6">
        <v>15675</v>
      </c>
      <c r="C256">
        <v>14687.5</v>
      </c>
      <c r="D256">
        <v>14687.5</v>
      </c>
      <c r="E256">
        <v>14687.5</v>
      </c>
      <c r="F256">
        <v>11</v>
      </c>
      <c r="G256">
        <v>1943</v>
      </c>
      <c r="H256">
        <v>1</v>
      </c>
    </row>
    <row r="257" spans="2:8" x14ac:dyDescent="0.25">
      <c r="B257" s="6">
        <v>15706</v>
      </c>
      <c r="C257">
        <v>14413.5400390625</v>
      </c>
      <c r="D257">
        <v>14576.3876953125</v>
      </c>
      <c r="E257">
        <v>14280.13671875</v>
      </c>
      <c r="F257">
        <v>12</v>
      </c>
      <c r="G257">
        <v>1943</v>
      </c>
      <c r="H257">
        <v>1</v>
      </c>
    </row>
    <row r="258" spans="2:8" x14ac:dyDescent="0.25">
      <c r="B258" s="6">
        <v>15737</v>
      </c>
      <c r="C258">
        <v>67169.21875</v>
      </c>
      <c r="D258">
        <v>73679.4140625</v>
      </c>
      <c r="E258">
        <v>73081.6640625</v>
      </c>
      <c r="F258">
        <v>1</v>
      </c>
      <c r="G258">
        <v>1943</v>
      </c>
      <c r="H258">
        <v>1</v>
      </c>
    </row>
    <row r="259" spans="2:8" x14ac:dyDescent="0.25">
      <c r="B259" s="6">
        <v>15765</v>
      </c>
      <c r="C259">
        <v>58614.55859375</v>
      </c>
      <c r="D259">
        <v>60005.98828125</v>
      </c>
      <c r="E259">
        <v>57008.44921875</v>
      </c>
      <c r="F259">
        <v>2</v>
      </c>
      <c r="G259">
        <v>1943</v>
      </c>
      <c r="H259">
        <v>1</v>
      </c>
    </row>
    <row r="260" spans="2:8" x14ac:dyDescent="0.25">
      <c r="B260" s="6">
        <v>15796</v>
      </c>
      <c r="C260">
        <v>84534.46875</v>
      </c>
      <c r="D260">
        <v>81837.890625</v>
      </c>
      <c r="E260">
        <v>83052.28125</v>
      </c>
      <c r="F260">
        <v>3</v>
      </c>
      <c r="G260">
        <v>1943</v>
      </c>
      <c r="H260">
        <v>1</v>
      </c>
    </row>
    <row r="261" spans="2:8" x14ac:dyDescent="0.25">
      <c r="B261" s="6">
        <v>15826</v>
      </c>
      <c r="C261">
        <v>31594.431640625</v>
      </c>
      <c r="D261">
        <v>31643.458984375</v>
      </c>
      <c r="E261">
        <v>31641.97265625</v>
      </c>
      <c r="F261">
        <v>4</v>
      </c>
      <c r="G261">
        <v>1943</v>
      </c>
      <c r="H261">
        <v>1</v>
      </c>
    </row>
    <row r="262" spans="2:8" x14ac:dyDescent="0.25">
      <c r="B262" s="6">
        <v>15857</v>
      </c>
      <c r="C262">
        <v>17016.541015625</v>
      </c>
      <c r="D262">
        <v>17255.892578125</v>
      </c>
      <c r="E262">
        <v>17248.861328125</v>
      </c>
      <c r="F262">
        <v>5</v>
      </c>
      <c r="G262">
        <v>1943</v>
      </c>
      <c r="H262">
        <v>1</v>
      </c>
    </row>
    <row r="263" spans="2:8" x14ac:dyDescent="0.25">
      <c r="B263" s="6">
        <v>15887</v>
      </c>
      <c r="C263">
        <v>5562.5</v>
      </c>
      <c r="D263">
        <v>8422.2890625</v>
      </c>
      <c r="E263">
        <v>8413.1591796875</v>
      </c>
      <c r="F263">
        <v>6</v>
      </c>
      <c r="G263">
        <v>1943</v>
      </c>
      <c r="H263">
        <v>1</v>
      </c>
    </row>
    <row r="264" spans="2:8" x14ac:dyDescent="0.25">
      <c r="B264" s="6">
        <v>15918</v>
      </c>
      <c r="C264">
        <v>14230.28515625</v>
      </c>
      <c r="D264">
        <v>8193.619140625</v>
      </c>
      <c r="E264">
        <v>8010.75537109375</v>
      </c>
      <c r="F264">
        <v>7</v>
      </c>
      <c r="G264">
        <v>1943</v>
      </c>
      <c r="H264">
        <v>1</v>
      </c>
    </row>
    <row r="265" spans="2:8" x14ac:dyDescent="0.25">
      <c r="B265" s="6">
        <v>15949</v>
      </c>
      <c r="C265">
        <v>4000</v>
      </c>
      <c r="D265">
        <v>4000</v>
      </c>
      <c r="E265">
        <v>4000</v>
      </c>
      <c r="F265">
        <v>8</v>
      </c>
      <c r="G265">
        <v>1943</v>
      </c>
      <c r="H265">
        <v>1</v>
      </c>
    </row>
    <row r="266" spans="2:8" x14ac:dyDescent="0.25">
      <c r="B266" s="6">
        <v>15979</v>
      </c>
      <c r="C266">
        <v>19062.5</v>
      </c>
      <c r="D266">
        <v>20156.25</v>
      </c>
      <c r="E266">
        <v>20156.25</v>
      </c>
      <c r="F266">
        <v>9</v>
      </c>
      <c r="G266">
        <v>1943</v>
      </c>
      <c r="H266">
        <v>1</v>
      </c>
    </row>
    <row r="267" spans="2:8" x14ac:dyDescent="0.25">
      <c r="B267" s="6">
        <v>16010</v>
      </c>
      <c r="C267">
        <v>9062.5</v>
      </c>
      <c r="D267">
        <v>8906.25</v>
      </c>
      <c r="E267">
        <v>8906.25</v>
      </c>
      <c r="F267">
        <v>10</v>
      </c>
      <c r="G267">
        <v>1944</v>
      </c>
      <c r="H267">
        <v>4</v>
      </c>
    </row>
    <row r="268" spans="2:8" x14ac:dyDescent="0.25">
      <c r="B268" s="6">
        <v>16040</v>
      </c>
      <c r="C268">
        <v>12560.9287109375</v>
      </c>
      <c r="D268">
        <v>12560.9287109375</v>
      </c>
      <c r="E268">
        <v>12560.9287109375</v>
      </c>
      <c r="F268">
        <v>11</v>
      </c>
      <c r="G268">
        <v>1944</v>
      </c>
      <c r="H268">
        <v>4</v>
      </c>
    </row>
    <row r="269" spans="2:8" x14ac:dyDescent="0.25">
      <c r="B269" s="6">
        <v>16071</v>
      </c>
      <c r="C269">
        <v>4500</v>
      </c>
      <c r="D269">
        <v>4500</v>
      </c>
      <c r="E269">
        <v>4500</v>
      </c>
      <c r="F269">
        <v>12</v>
      </c>
      <c r="G269">
        <v>1944</v>
      </c>
      <c r="H269">
        <v>4</v>
      </c>
    </row>
    <row r="270" spans="2:8" x14ac:dyDescent="0.25">
      <c r="B270" s="6">
        <v>16102</v>
      </c>
      <c r="C270">
        <v>10984.259765625</v>
      </c>
      <c r="D270">
        <v>16335.4326171875</v>
      </c>
      <c r="E270">
        <v>16267.9404296875</v>
      </c>
      <c r="F270">
        <v>1</v>
      </c>
      <c r="G270">
        <v>1944</v>
      </c>
      <c r="H270">
        <v>4</v>
      </c>
    </row>
    <row r="271" spans="2:8" x14ac:dyDescent="0.25">
      <c r="B271" s="6">
        <v>16131</v>
      </c>
      <c r="C271">
        <v>25303.935546875</v>
      </c>
      <c r="D271">
        <v>24474.173828125</v>
      </c>
      <c r="E271">
        <v>24253.353515625</v>
      </c>
      <c r="F271">
        <v>2</v>
      </c>
      <c r="G271">
        <v>1944</v>
      </c>
      <c r="H271">
        <v>4</v>
      </c>
    </row>
    <row r="272" spans="2:8" x14ac:dyDescent="0.25">
      <c r="B272" s="6">
        <v>16162</v>
      </c>
      <c r="C272">
        <v>17653.078125</v>
      </c>
      <c r="D272">
        <v>16242.8095703125</v>
      </c>
      <c r="E272">
        <v>16096.076171875</v>
      </c>
      <c r="F272">
        <v>3</v>
      </c>
      <c r="G272">
        <v>1944</v>
      </c>
      <c r="H272">
        <v>4</v>
      </c>
    </row>
    <row r="273" spans="2:8" x14ac:dyDescent="0.25">
      <c r="B273" s="6">
        <v>16192</v>
      </c>
      <c r="C273">
        <v>11182.4033203125</v>
      </c>
      <c r="D273">
        <v>11168.255859375</v>
      </c>
      <c r="E273">
        <v>11177.041015625</v>
      </c>
      <c r="F273">
        <v>4</v>
      </c>
      <c r="G273">
        <v>1944</v>
      </c>
      <c r="H273">
        <v>4</v>
      </c>
    </row>
    <row r="274" spans="2:8" x14ac:dyDescent="0.25">
      <c r="B274" s="6">
        <v>16223</v>
      </c>
      <c r="C274">
        <v>8620.0966796875</v>
      </c>
      <c r="D274">
        <v>9127.091796875</v>
      </c>
      <c r="E274">
        <v>9152.2275390625</v>
      </c>
      <c r="F274">
        <v>5</v>
      </c>
      <c r="G274">
        <v>1944</v>
      </c>
      <c r="H274">
        <v>4</v>
      </c>
    </row>
    <row r="275" spans="2:8" x14ac:dyDescent="0.25">
      <c r="B275" s="6">
        <v>16253</v>
      </c>
      <c r="C275">
        <v>7550</v>
      </c>
      <c r="D275">
        <v>7445.83349609375</v>
      </c>
      <c r="E275">
        <v>7445.8359375</v>
      </c>
      <c r="F275">
        <v>6</v>
      </c>
      <c r="G275">
        <v>1944</v>
      </c>
      <c r="H275">
        <v>4</v>
      </c>
    </row>
    <row r="276" spans="2:8" x14ac:dyDescent="0.25">
      <c r="B276" s="6">
        <v>16284</v>
      </c>
      <c r="C276">
        <v>5000</v>
      </c>
      <c r="D276">
        <v>5000</v>
      </c>
      <c r="E276">
        <v>5000</v>
      </c>
      <c r="F276">
        <v>7</v>
      </c>
      <c r="G276">
        <v>1944</v>
      </c>
      <c r="H276">
        <v>4</v>
      </c>
    </row>
    <row r="277" spans="2:8" x14ac:dyDescent="0.25">
      <c r="B277" s="6">
        <v>16315</v>
      </c>
      <c r="C277">
        <v>4521.40673828125</v>
      </c>
      <c r="D277">
        <v>3500</v>
      </c>
      <c r="E277">
        <v>3500</v>
      </c>
      <c r="F277">
        <v>8</v>
      </c>
      <c r="G277">
        <v>1944</v>
      </c>
      <c r="H277">
        <v>4</v>
      </c>
    </row>
    <row r="278" spans="2:8" x14ac:dyDescent="0.25">
      <c r="B278" s="6">
        <v>16345</v>
      </c>
      <c r="C278">
        <v>3000</v>
      </c>
      <c r="D278">
        <v>3000</v>
      </c>
      <c r="E278">
        <v>3000</v>
      </c>
      <c r="F278">
        <v>9</v>
      </c>
      <c r="G278">
        <v>1944</v>
      </c>
      <c r="H278">
        <v>4</v>
      </c>
    </row>
    <row r="279" spans="2:8" x14ac:dyDescent="0.25">
      <c r="B279" s="6">
        <v>16376</v>
      </c>
      <c r="C279">
        <v>4000</v>
      </c>
      <c r="D279">
        <v>4000</v>
      </c>
      <c r="E279">
        <v>4000</v>
      </c>
      <c r="F279">
        <v>10</v>
      </c>
      <c r="G279">
        <v>1945</v>
      </c>
      <c r="H279">
        <v>3</v>
      </c>
    </row>
    <row r="280" spans="2:8" x14ac:dyDescent="0.25">
      <c r="B280" s="6">
        <v>16406</v>
      </c>
      <c r="C280">
        <v>8401.322265625</v>
      </c>
      <c r="D280">
        <v>4500</v>
      </c>
      <c r="E280">
        <v>4500</v>
      </c>
      <c r="F280">
        <v>11</v>
      </c>
      <c r="G280">
        <v>1945</v>
      </c>
      <c r="H280">
        <v>3</v>
      </c>
    </row>
    <row r="281" spans="2:8" x14ac:dyDescent="0.25">
      <c r="B281" s="6">
        <v>16437</v>
      </c>
      <c r="C281">
        <v>7557.22900390625</v>
      </c>
      <c r="D281">
        <v>11811.6982421875</v>
      </c>
      <c r="E281">
        <v>11650.6787109375</v>
      </c>
      <c r="F281">
        <v>12</v>
      </c>
      <c r="G281">
        <v>1945</v>
      </c>
      <c r="H281">
        <v>3</v>
      </c>
    </row>
    <row r="282" spans="2:8" x14ac:dyDescent="0.25">
      <c r="B282" s="6">
        <v>16468</v>
      </c>
      <c r="C282">
        <v>8956.455078125</v>
      </c>
      <c r="D282">
        <v>8661.755859375</v>
      </c>
      <c r="E282">
        <v>8594.4423828125</v>
      </c>
      <c r="F282">
        <v>1</v>
      </c>
      <c r="G282">
        <v>1945</v>
      </c>
      <c r="H282">
        <v>3</v>
      </c>
    </row>
    <row r="283" spans="2:8" x14ac:dyDescent="0.25">
      <c r="B283" s="6">
        <v>16496</v>
      </c>
      <c r="C283">
        <v>58494.1796875</v>
      </c>
      <c r="D283">
        <v>55482.3203125</v>
      </c>
      <c r="E283">
        <v>56327.95703125</v>
      </c>
      <c r="F283">
        <v>2</v>
      </c>
      <c r="G283">
        <v>1945</v>
      </c>
      <c r="H283">
        <v>3</v>
      </c>
    </row>
    <row r="284" spans="2:8" x14ac:dyDescent="0.25">
      <c r="B284" s="6">
        <v>16527</v>
      </c>
      <c r="C284">
        <v>22953.5859375</v>
      </c>
      <c r="D284">
        <v>22906.234375</v>
      </c>
      <c r="E284">
        <v>22905.951171875</v>
      </c>
      <c r="F284">
        <v>3</v>
      </c>
      <c r="G284">
        <v>1945</v>
      </c>
      <c r="H284">
        <v>3</v>
      </c>
    </row>
    <row r="285" spans="2:8" x14ac:dyDescent="0.25">
      <c r="B285" s="6">
        <v>16557</v>
      </c>
      <c r="C285">
        <v>16364.466796875</v>
      </c>
      <c r="D285">
        <v>16988.27734375</v>
      </c>
      <c r="E285">
        <v>16960.82421875</v>
      </c>
      <c r="F285">
        <v>4</v>
      </c>
      <c r="G285">
        <v>1945</v>
      </c>
      <c r="H285">
        <v>3</v>
      </c>
    </row>
    <row r="286" spans="2:8" x14ac:dyDescent="0.25">
      <c r="B286" s="6">
        <v>16588</v>
      </c>
      <c r="C286">
        <v>13631.439453125</v>
      </c>
      <c r="D286">
        <v>14683.966796875</v>
      </c>
      <c r="E286">
        <v>14654.8212890625</v>
      </c>
      <c r="F286">
        <v>5</v>
      </c>
      <c r="G286">
        <v>1945</v>
      </c>
      <c r="H286">
        <v>3</v>
      </c>
    </row>
    <row r="287" spans="2:8" x14ac:dyDescent="0.25">
      <c r="B287" s="6">
        <v>16618</v>
      </c>
      <c r="C287">
        <v>8591.6669921875</v>
      </c>
      <c r="D287">
        <v>8386.4775390625</v>
      </c>
      <c r="E287">
        <v>8489.115234375</v>
      </c>
      <c r="F287">
        <v>6</v>
      </c>
      <c r="G287">
        <v>1945</v>
      </c>
      <c r="H287">
        <v>3</v>
      </c>
    </row>
    <row r="288" spans="2:8" x14ac:dyDescent="0.25">
      <c r="B288" s="6">
        <v>16649</v>
      </c>
      <c r="C288">
        <v>6530.00634765625</v>
      </c>
      <c r="D288">
        <v>6500</v>
      </c>
      <c r="E288">
        <v>6500</v>
      </c>
      <c r="F288">
        <v>7</v>
      </c>
      <c r="G288">
        <v>1945</v>
      </c>
      <c r="H288">
        <v>3</v>
      </c>
    </row>
    <row r="289" spans="2:8" x14ac:dyDescent="0.25">
      <c r="B289" s="6">
        <v>16680</v>
      </c>
      <c r="C289">
        <v>4091.866455078125</v>
      </c>
      <c r="D289">
        <v>4000</v>
      </c>
      <c r="E289">
        <v>4000</v>
      </c>
      <c r="F289">
        <v>8</v>
      </c>
      <c r="G289">
        <v>1945</v>
      </c>
      <c r="H289">
        <v>3</v>
      </c>
    </row>
    <row r="290" spans="2:8" x14ac:dyDescent="0.25">
      <c r="B290" s="6">
        <v>16710</v>
      </c>
      <c r="C290">
        <v>3000</v>
      </c>
      <c r="D290">
        <v>3000</v>
      </c>
      <c r="E290">
        <v>3000</v>
      </c>
      <c r="F290">
        <v>9</v>
      </c>
      <c r="G290">
        <v>1945</v>
      </c>
      <c r="H290">
        <v>3</v>
      </c>
    </row>
    <row r="291" spans="2:8" x14ac:dyDescent="0.25">
      <c r="B291" s="6">
        <v>16741</v>
      </c>
      <c r="C291">
        <v>4000</v>
      </c>
      <c r="D291">
        <v>4000</v>
      </c>
      <c r="E291">
        <v>4000</v>
      </c>
      <c r="F291">
        <v>10</v>
      </c>
      <c r="G291">
        <v>1946</v>
      </c>
      <c r="H291">
        <v>2</v>
      </c>
    </row>
    <row r="292" spans="2:8" x14ac:dyDescent="0.25">
      <c r="B292" s="6">
        <v>16771</v>
      </c>
      <c r="C292">
        <v>9428.42578125</v>
      </c>
      <c r="D292">
        <v>4500</v>
      </c>
      <c r="E292">
        <v>4500</v>
      </c>
      <c r="F292">
        <v>11</v>
      </c>
      <c r="G292">
        <v>1946</v>
      </c>
      <c r="H292">
        <v>2</v>
      </c>
    </row>
    <row r="293" spans="2:8" x14ac:dyDescent="0.25">
      <c r="B293" s="6">
        <v>16802</v>
      </c>
      <c r="C293">
        <v>85871.921875</v>
      </c>
      <c r="D293">
        <v>80781.765625</v>
      </c>
      <c r="E293">
        <v>80094.953125</v>
      </c>
      <c r="F293">
        <v>12</v>
      </c>
      <c r="G293">
        <v>1946</v>
      </c>
      <c r="H293">
        <v>2</v>
      </c>
    </row>
    <row r="294" spans="2:8" x14ac:dyDescent="0.25">
      <c r="B294" s="6">
        <v>16833</v>
      </c>
      <c r="C294">
        <v>49595.00390625</v>
      </c>
      <c r="D294">
        <v>45592.26953125</v>
      </c>
      <c r="E294">
        <v>43770.734375</v>
      </c>
      <c r="F294">
        <v>1</v>
      </c>
      <c r="G294">
        <v>1946</v>
      </c>
      <c r="H294">
        <v>2</v>
      </c>
    </row>
    <row r="295" spans="2:8" x14ac:dyDescent="0.25">
      <c r="B295" s="6">
        <v>16861</v>
      </c>
      <c r="C295">
        <v>16208.1640625</v>
      </c>
      <c r="D295">
        <v>15520.8349609375</v>
      </c>
      <c r="E295">
        <v>16107.6044921875</v>
      </c>
      <c r="F295">
        <v>2</v>
      </c>
      <c r="G295">
        <v>1946</v>
      </c>
      <c r="H295">
        <v>2</v>
      </c>
    </row>
    <row r="296" spans="2:8" x14ac:dyDescent="0.25">
      <c r="B296" s="6">
        <v>16892</v>
      </c>
      <c r="C296">
        <v>14246.05859375</v>
      </c>
      <c r="D296">
        <v>19164.056640625</v>
      </c>
      <c r="E296">
        <v>19164.056640625</v>
      </c>
      <c r="F296">
        <v>3</v>
      </c>
      <c r="G296">
        <v>1946</v>
      </c>
      <c r="H296">
        <v>2</v>
      </c>
    </row>
    <row r="297" spans="2:8" x14ac:dyDescent="0.25">
      <c r="B297" s="6">
        <v>16922</v>
      </c>
      <c r="C297">
        <v>17666.119140625</v>
      </c>
      <c r="D297">
        <v>17679.12890625</v>
      </c>
      <c r="E297">
        <v>17673.166015625</v>
      </c>
      <c r="F297">
        <v>4</v>
      </c>
      <c r="G297">
        <v>1946</v>
      </c>
      <c r="H297">
        <v>2</v>
      </c>
    </row>
    <row r="298" spans="2:8" x14ac:dyDescent="0.25">
      <c r="B298" s="6">
        <v>16953</v>
      </c>
      <c r="C298">
        <v>13211.9052734375</v>
      </c>
      <c r="D298">
        <v>13557.5634765625</v>
      </c>
      <c r="E298">
        <v>13551.552734375</v>
      </c>
      <c r="F298">
        <v>5</v>
      </c>
      <c r="G298">
        <v>1946</v>
      </c>
      <c r="H298">
        <v>2</v>
      </c>
    </row>
    <row r="299" spans="2:8" x14ac:dyDescent="0.25">
      <c r="B299" s="6">
        <v>16983</v>
      </c>
      <c r="C299">
        <v>8193.3330078125</v>
      </c>
      <c r="D299">
        <v>8219.470703125</v>
      </c>
      <c r="E299">
        <v>8193.3330078125</v>
      </c>
      <c r="F299">
        <v>6</v>
      </c>
      <c r="G299">
        <v>1946</v>
      </c>
      <c r="H299">
        <v>2</v>
      </c>
    </row>
    <row r="300" spans="2:8" x14ac:dyDescent="0.25">
      <c r="B300" s="6">
        <v>17014</v>
      </c>
      <c r="C300">
        <v>10795.052734375</v>
      </c>
      <c r="D300">
        <v>8000</v>
      </c>
      <c r="E300">
        <v>8000</v>
      </c>
      <c r="F300">
        <v>7</v>
      </c>
      <c r="G300">
        <v>1946</v>
      </c>
      <c r="H300">
        <v>2</v>
      </c>
    </row>
    <row r="301" spans="2:8" x14ac:dyDescent="0.25">
      <c r="B301" s="6">
        <v>17045</v>
      </c>
      <c r="C301">
        <v>4000</v>
      </c>
      <c r="D301">
        <v>4000</v>
      </c>
      <c r="E301">
        <v>4000</v>
      </c>
      <c r="F301">
        <v>8</v>
      </c>
      <c r="G301">
        <v>1946</v>
      </c>
      <c r="H301">
        <v>2</v>
      </c>
    </row>
    <row r="302" spans="2:8" x14ac:dyDescent="0.25">
      <c r="B302" s="6">
        <v>17075</v>
      </c>
      <c r="C302">
        <v>11250</v>
      </c>
      <c r="D302">
        <v>11718.75</v>
      </c>
      <c r="E302">
        <v>11718.75</v>
      </c>
      <c r="F302">
        <v>9</v>
      </c>
      <c r="G302">
        <v>1946</v>
      </c>
      <c r="H302">
        <v>2</v>
      </c>
    </row>
    <row r="303" spans="2:8" x14ac:dyDescent="0.25">
      <c r="B303" s="6">
        <v>17106</v>
      </c>
      <c r="C303">
        <v>6562.5</v>
      </c>
      <c r="D303">
        <v>6406.25</v>
      </c>
      <c r="E303">
        <v>6406.25</v>
      </c>
      <c r="F303">
        <v>10</v>
      </c>
      <c r="G303">
        <v>1947</v>
      </c>
      <c r="H303">
        <v>4</v>
      </c>
    </row>
    <row r="304" spans="2:8" x14ac:dyDescent="0.25">
      <c r="B304" s="6">
        <v>17136</v>
      </c>
      <c r="C304">
        <v>10000</v>
      </c>
      <c r="D304">
        <v>10156.25</v>
      </c>
      <c r="E304">
        <v>10156.25</v>
      </c>
      <c r="F304">
        <v>11</v>
      </c>
      <c r="G304">
        <v>1947</v>
      </c>
      <c r="H304">
        <v>4</v>
      </c>
    </row>
    <row r="305" spans="2:8" x14ac:dyDescent="0.25">
      <c r="B305" s="6">
        <v>17167</v>
      </c>
      <c r="C305">
        <v>5823.48486328125</v>
      </c>
      <c r="D305">
        <v>6831.89794921875</v>
      </c>
      <c r="E305">
        <v>6368.5126953125</v>
      </c>
      <c r="F305">
        <v>12</v>
      </c>
      <c r="G305">
        <v>1947</v>
      </c>
      <c r="H305">
        <v>4</v>
      </c>
    </row>
    <row r="306" spans="2:8" x14ac:dyDescent="0.25">
      <c r="B306" s="6">
        <v>17198</v>
      </c>
      <c r="C306">
        <v>7551.97119140625</v>
      </c>
      <c r="D306">
        <v>9242.19140625</v>
      </c>
      <c r="E306">
        <v>9004.16015625</v>
      </c>
      <c r="F306">
        <v>1</v>
      </c>
      <c r="G306">
        <v>1947</v>
      </c>
      <c r="H306">
        <v>4</v>
      </c>
    </row>
    <row r="307" spans="2:8" x14ac:dyDescent="0.25">
      <c r="B307" s="6">
        <v>17226</v>
      </c>
      <c r="C307">
        <v>17170.845703125</v>
      </c>
      <c r="D307">
        <v>17248.96484375</v>
      </c>
      <c r="E307">
        <v>16937.513671875</v>
      </c>
      <c r="F307">
        <v>2</v>
      </c>
      <c r="G307">
        <v>1947</v>
      </c>
      <c r="H307">
        <v>4</v>
      </c>
    </row>
    <row r="308" spans="2:8" x14ac:dyDescent="0.25">
      <c r="B308" s="6">
        <v>17257</v>
      </c>
      <c r="C308">
        <v>18803.86328125</v>
      </c>
      <c r="D308">
        <v>19561.21484375</v>
      </c>
      <c r="E308">
        <v>19567.146484375</v>
      </c>
      <c r="F308">
        <v>3</v>
      </c>
      <c r="G308">
        <v>1947</v>
      </c>
      <c r="H308">
        <v>4</v>
      </c>
    </row>
    <row r="309" spans="2:8" x14ac:dyDescent="0.25">
      <c r="B309" s="6">
        <v>17287</v>
      </c>
      <c r="C309">
        <v>9518.203125</v>
      </c>
      <c r="D309">
        <v>9517.7783203125</v>
      </c>
      <c r="E309">
        <v>9518.501953125</v>
      </c>
      <c r="F309">
        <v>4</v>
      </c>
      <c r="G309">
        <v>1947</v>
      </c>
      <c r="H309">
        <v>4</v>
      </c>
    </row>
    <row r="310" spans="2:8" x14ac:dyDescent="0.25">
      <c r="B310" s="6">
        <v>17318</v>
      </c>
      <c r="C310">
        <v>8212.4619140625</v>
      </c>
      <c r="D310">
        <v>8176.26513671875</v>
      </c>
      <c r="E310">
        <v>8180.939453125</v>
      </c>
      <c r="F310">
        <v>5</v>
      </c>
      <c r="G310">
        <v>1947</v>
      </c>
      <c r="H310">
        <v>4</v>
      </c>
    </row>
    <row r="311" spans="2:8" x14ac:dyDescent="0.25">
      <c r="B311" s="6">
        <v>17348</v>
      </c>
      <c r="C311">
        <v>7100</v>
      </c>
      <c r="D311">
        <v>7100.48681640625</v>
      </c>
      <c r="E311">
        <v>7102.51416015625</v>
      </c>
      <c r="F311">
        <v>6</v>
      </c>
      <c r="G311">
        <v>1947</v>
      </c>
      <c r="H311">
        <v>4</v>
      </c>
    </row>
    <row r="312" spans="2:8" x14ac:dyDescent="0.25">
      <c r="B312" s="6">
        <v>17379</v>
      </c>
      <c r="C312">
        <v>5000</v>
      </c>
      <c r="D312">
        <v>5000</v>
      </c>
      <c r="E312">
        <v>5000</v>
      </c>
      <c r="F312">
        <v>7</v>
      </c>
      <c r="G312">
        <v>1947</v>
      </c>
      <c r="H312">
        <v>4</v>
      </c>
    </row>
    <row r="313" spans="2:8" x14ac:dyDescent="0.25">
      <c r="B313" s="6">
        <v>17410</v>
      </c>
      <c r="C313">
        <v>3847.10205078125</v>
      </c>
      <c r="D313">
        <v>3646.767578125</v>
      </c>
      <c r="E313">
        <v>3511.93408203125</v>
      </c>
      <c r="F313">
        <v>8</v>
      </c>
      <c r="G313">
        <v>1947</v>
      </c>
      <c r="H313">
        <v>4</v>
      </c>
    </row>
    <row r="314" spans="2:8" x14ac:dyDescent="0.25">
      <c r="B314" s="6">
        <v>17440</v>
      </c>
      <c r="C314">
        <v>3000</v>
      </c>
      <c r="D314">
        <v>3000</v>
      </c>
      <c r="E314">
        <v>3000</v>
      </c>
      <c r="F314">
        <v>9</v>
      </c>
      <c r="G314">
        <v>1947</v>
      </c>
      <c r="H314">
        <v>4</v>
      </c>
    </row>
    <row r="315" spans="2:8" x14ac:dyDescent="0.25">
      <c r="B315" s="6">
        <v>17471</v>
      </c>
      <c r="C315">
        <v>4000</v>
      </c>
      <c r="D315">
        <v>4000</v>
      </c>
      <c r="E315">
        <v>4000</v>
      </c>
      <c r="F315">
        <v>10</v>
      </c>
      <c r="G315">
        <v>1948</v>
      </c>
      <c r="H315">
        <v>3</v>
      </c>
    </row>
    <row r="316" spans="2:8" x14ac:dyDescent="0.25">
      <c r="B316" s="6">
        <v>17501</v>
      </c>
      <c r="C316">
        <v>4500</v>
      </c>
      <c r="D316">
        <v>4500</v>
      </c>
      <c r="E316">
        <v>4500</v>
      </c>
      <c r="F316">
        <v>11</v>
      </c>
      <c r="G316">
        <v>1948</v>
      </c>
      <c r="H316">
        <v>3</v>
      </c>
    </row>
    <row r="317" spans="2:8" x14ac:dyDescent="0.25">
      <c r="B317" s="6">
        <v>17532</v>
      </c>
      <c r="C317">
        <v>4500</v>
      </c>
      <c r="D317">
        <v>4500</v>
      </c>
      <c r="E317">
        <v>4500</v>
      </c>
      <c r="F317">
        <v>12</v>
      </c>
      <c r="G317">
        <v>1948</v>
      </c>
      <c r="H317">
        <v>3</v>
      </c>
    </row>
    <row r="318" spans="2:8" x14ac:dyDescent="0.25">
      <c r="B318" s="6">
        <v>17563</v>
      </c>
      <c r="C318">
        <v>13019.318359375</v>
      </c>
      <c r="D318">
        <v>12674.1552734375</v>
      </c>
      <c r="E318">
        <v>12464.0283203125</v>
      </c>
      <c r="F318">
        <v>1</v>
      </c>
      <c r="G318">
        <v>1948</v>
      </c>
      <c r="H318">
        <v>3</v>
      </c>
    </row>
    <row r="319" spans="2:8" x14ac:dyDescent="0.25">
      <c r="B319" s="6">
        <v>17592</v>
      </c>
      <c r="C319">
        <v>11144.8271484375</v>
      </c>
      <c r="D319">
        <v>11144.8271484375</v>
      </c>
      <c r="E319">
        <v>11144.8271484375</v>
      </c>
      <c r="F319">
        <v>2</v>
      </c>
      <c r="G319">
        <v>1948</v>
      </c>
      <c r="H319">
        <v>3</v>
      </c>
    </row>
    <row r="320" spans="2:8" x14ac:dyDescent="0.25">
      <c r="B320" s="6">
        <v>17623</v>
      </c>
      <c r="C320">
        <v>13554.388671875</v>
      </c>
      <c r="D320">
        <v>12569.228515625</v>
      </c>
      <c r="E320">
        <v>12351.71875</v>
      </c>
      <c r="F320">
        <v>3</v>
      </c>
      <c r="G320">
        <v>1948</v>
      </c>
      <c r="H320">
        <v>3</v>
      </c>
    </row>
    <row r="321" spans="2:8" x14ac:dyDescent="0.25">
      <c r="B321" s="6">
        <v>17653</v>
      </c>
      <c r="C321">
        <v>27244.080078125</v>
      </c>
      <c r="D321">
        <v>27561.875</v>
      </c>
      <c r="E321">
        <v>27674.6484375</v>
      </c>
      <c r="F321">
        <v>4</v>
      </c>
      <c r="G321">
        <v>1948</v>
      </c>
      <c r="H321">
        <v>3</v>
      </c>
    </row>
    <row r="322" spans="2:8" x14ac:dyDescent="0.25">
      <c r="B322" s="6">
        <v>17684</v>
      </c>
      <c r="C322">
        <v>27027.544921875</v>
      </c>
      <c r="D322">
        <v>27267.681640625</v>
      </c>
      <c r="E322">
        <v>27407.958984375</v>
      </c>
      <c r="F322">
        <v>5</v>
      </c>
      <c r="G322">
        <v>1948</v>
      </c>
      <c r="H322">
        <v>3</v>
      </c>
    </row>
    <row r="323" spans="2:8" x14ac:dyDescent="0.25">
      <c r="B323" s="6">
        <v>17714</v>
      </c>
      <c r="C323">
        <v>12338.205078125</v>
      </c>
      <c r="D323">
        <v>9025.3388671875</v>
      </c>
      <c r="E323">
        <v>8738.6494140625</v>
      </c>
      <c r="F323">
        <v>6</v>
      </c>
      <c r="G323">
        <v>1948</v>
      </c>
      <c r="H323">
        <v>3</v>
      </c>
    </row>
    <row r="324" spans="2:8" x14ac:dyDescent="0.25">
      <c r="B324" s="6">
        <v>17745</v>
      </c>
      <c r="C324">
        <v>6500</v>
      </c>
      <c r="D324">
        <v>6500</v>
      </c>
      <c r="E324">
        <v>6500</v>
      </c>
      <c r="F324">
        <v>7</v>
      </c>
      <c r="G324">
        <v>1948</v>
      </c>
      <c r="H324">
        <v>3</v>
      </c>
    </row>
    <row r="325" spans="2:8" x14ac:dyDescent="0.25">
      <c r="B325" s="6">
        <v>17776</v>
      </c>
      <c r="C325">
        <v>5344.4130859375</v>
      </c>
      <c r="D325">
        <v>4000</v>
      </c>
      <c r="E325">
        <v>4000</v>
      </c>
      <c r="F325">
        <v>8</v>
      </c>
      <c r="G325">
        <v>1948</v>
      </c>
      <c r="H325">
        <v>3</v>
      </c>
    </row>
    <row r="326" spans="2:8" x14ac:dyDescent="0.25">
      <c r="B326" s="6">
        <v>17806</v>
      </c>
      <c r="C326">
        <v>3801.83984375</v>
      </c>
      <c r="D326">
        <v>3000</v>
      </c>
      <c r="E326">
        <v>3000</v>
      </c>
      <c r="F326">
        <v>9</v>
      </c>
      <c r="G326">
        <v>1948</v>
      </c>
      <c r="H326">
        <v>3</v>
      </c>
    </row>
    <row r="327" spans="2:8" x14ac:dyDescent="0.25">
      <c r="B327" s="6">
        <v>17837</v>
      </c>
      <c r="C327">
        <v>4000</v>
      </c>
      <c r="D327">
        <v>4000</v>
      </c>
      <c r="E327">
        <v>4000</v>
      </c>
      <c r="F327">
        <v>10</v>
      </c>
      <c r="G327">
        <v>1949</v>
      </c>
      <c r="H327">
        <v>4</v>
      </c>
    </row>
    <row r="328" spans="2:8" x14ac:dyDescent="0.25">
      <c r="B328" s="6">
        <v>17867</v>
      </c>
      <c r="C328">
        <v>4500</v>
      </c>
      <c r="D328">
        <v>4500</v>
      </c>
      <c r="E328">
        <v>4500</v>
      </c>
      <c r="F328">
        <v>11</v>
      </c>
      <c r="G328">
        <v>1949</v>
      </c>
      <c r="H328">
        <v>4</v>
      </c>
    </row>
    <row r="329" spans="2:8" x14ac:dyDescent="0.25">
      <c r="B329" s="6">
        <v>17898</v>
      </c>
      <c r="C329">
        <v>7218.49658203125</v>
      </c>
      <c r="D329">
        <v>6874.56640625</v>
      </c>
      <c r="E329">
        <v>6744.80029296875</v>
      </c>
      <c r="F329">
        <v>12</v>
      </c>
      <c r="G329">
        <v>1949</v>
      </c>
      <c r="H329">
        <v>4</v>
      </c>
    </row>
    <row r="330" spans="2:8" x14ac:dyDescent="0.25">
      <c r="B330" s="6">
        <v>17929</v>
      </c>
      <c r="C330">
        <v>7551.34033203125</v>
      </c>
      <c r="D330">
        <v>8466.109375</v>
      </c>
      <c r="E330">
        <v>8428.1396484375</v>
      </c>
      <c r="F330">
        <v>1</v>
      </c>
      <c r="G330">
        <v>1949</v>
      </c>
      <c r="H330">
        <v>4</v>
      </c>
    </row>
    <row r="331" spans="2:8" x14ac:dyDescent="0.25">
      <c r="B331" s="6">
        <v>17957</v>
      </c>
      <c r="C331">
        <v>11368.5888671875</v>
      </c>
      <c r="D331">
        <v>12359.6494140625</v>
      </c>
      <c r="E331">
        <v>12214.65234375</v>
      </c>
      <c r="F331">
        <v>2</v>
      </c>
      <c r="G331">
        <v>1949</v>
      </c>
      <c r="H331">
        <v>4</v>
      </c>
    </row>
    <row r="332" spans="2:8" x14ac:dyDescent="0.25">
      <c r="B332" s="6">
        <v>17988</v>
      </c>
      <c r="C332">
        <v>45289.54296875</v>
      </c>
      <c r="D332">
        <v>41304.734375</v>
      </c>
      <c r="E332">
        <v>40045.1015625</v>
      </c>
      <c r="F332">
        <v>3</v>
      </c>
      <c r="G332">
        <v>1949</v>
      </c>
      <c r="H332">
        <v>4</v>
      </c>
    </row>
    <row r="333" spans="2:8" x14ac:dyDescent="0.25">
      <c r="B333" s="6">
        <v>18018</v>
      </c>
      <c r="C333">
        <v>12042.509765625</v>
      </c>
      <c r="D333">
        <v>12544.5322265625</v>
      </c>
      <c r="E333">
        <v>12516.9619140625</v>
      </c>
      <c r="F333">
        <v>4</v>
      </c>
      <c r="G333">
        <v>1949</v>
      </c>
      <c r="H333">
        <v>4</v>
      </c>
    </row>
    <row r="334" spans="2:8" x14ac:dyDescent="0.25">
      <c r="B334" s="6">
        <v>18049</v>
      </c>
      <c r="C334">
        <v>10922.5810546875</v>
      </c>
      <c r="D334">
        <v>11141.9453125</v>
      </c>
      <c r="E334">
        <v>11140.771484375</v>
      </c>
      <c r="F334">
        <v>5</v>
      </c>
      <c r="G334">
        <v>1949</v>
      </c>
      <c r="H334">
        <v>4</v>
      </c>
    </row>
    <row r="335" spans="2:8" x14ac:dyDescent="0.25">
      <c r="B335" s="6">
        <v>18079</v>
      </c>
      <c r="C335">
        <v>6752.91650390625</v>
      </c>
      <c r="D335">
        <v>6713.33349609375</v>
      </c>
      <c r="E335">
        <v>6713.33349609375</v>
      </c>
      <c r="F335">
        <v>6</v>
      </c>
      <c r="G335">
        <v>1949</v>
      </c>
      <c r="H335">
        <v>4</v>
      </c>
    </row>
    <row r="336" spans="2:8" x14ac:dyDescent="0.25">
      <c r="B336" s="6">
        <v>18110</v>
      </c>
      <c r="C336">
        <v>5000</v>
      </c>
      <c r="D336">
        <v>5000</v>
      </c>
      <c r="E336">
        <v>5000</v>
      </c>
      <c r="F336">
        <v>7</v>
      </c>
      <c r="G336">
        <v>1949</v>
      </c>
      <c r="H336">
        <v>4</v>
      </c>
    </row>
    <row r="337" spans="2:8" x14ac:dyDescent="0.25">
      <c r="B337" s="6">
        <v>18141</v>
      </c>
      <c r="C337">
        <v>4200.0576171875</v>
      </c>
      <c r="D337">
        <v>3500</v>
      </c>
      <c r="E337">
        <v>3500</v>
      </c>
      <c r="F337">
        <v>8</v>
      </c>
      <c r="G337">
        <v>1949</v>
      </c>
      <c r="H337">
        <v>4</v>
      </c>
    </row>
    <row r="338" spans="2:8" x14ac:dyDescent="0.25">
      <c r="B338" s="6">
        <v>18171</v>
      </c>
      <c r="C338">
        <v>3000</v>
      </c>
      <c r="D338">
        <v>3000</v>
      </c>
      <c r="E338">
        <v>3000</v>
      </c>
      <c r="F338">
        <v>9</v>
      </c>
      <c r="G338">
        <v>1949</v>
      </c>
      <c r="H338">
        <v>4</v>
      </c>
    </row>
    <row r="339" spans="2:8" x14ac:dyDescent="0.25">
      <c r="B339" s="6">
        <v>18202</v>
      </c>
      <c r="C339">
        <v>4000</v>
      </c>
      <c r="D339">
        <v>4000</v>
      </c>
      <c r="E339">
        <v>4000</v>
      </c>
      <c r="F339">
        <v>10</v>
      </c>
      <c r="G339">
        <v>1950</v>
      </c>
      <c r="H339">
        <v>4</v>
      </c>
    </row>
    <row r="340" spans="2:8" x14ac:dyDescent="0.25">
      <c r="B340" s="6">
        <v>18232</v>
      </c>
      <c r="C340">
        <v>4500</v>
      </c>
      <c r="D340">
        <v>4500</v>
      </c>
      <c r="E340">
        <v>4500</v>
      </c>
      <c r="F340">
        <v>11</v>
      </c>
      <c r="G340">
        <v>1950</v>
      </c>
      <c r="H340">
        <v>4</v>
      </c>
    </row>
    <row r="341" spans="2:8" x14ac:dyDescent="0.25">
      <c r="B341" s="6">
        <v>18263</v>
      </c>
      <c r="C341">
        <v>4500</v>
      </c>
      <c r="D341">
        <v>4500</v>
      </c>
      <c r="E341">
        <v>4500</v>
      </c>
      <c r="F341">
        <v>12</v>
      </c>
      <c r="G341">
        <v>1950</v>
      </c>
      <c r="H341">
        <v>4</v>
      </c>
    </row>
    <row r="342" spans="2:8" x14ac:dyDescent="0.25">
      <c r="B342" s="6">
        <v>18294</v>
      </c>
      <c r="C342">
        <v>19623.875</v>
      </c>
      <c r="D342">
        <v>19394.689453125</v>
      </c>
      <c r="E342">
        <v>19103.8046875</v>
      </c>
      <c r="F342">
        <v>1</v>
      </c>
      <c r="G342">
        <v>1950</v>
      </c>
      <c r="H342">
        <v>4</v>
      </c>
    </row>
    <row r="343" spans="2:8" x14ac:dyDescent="0.25">
      <c r="B343" s="6">
        <v>18322</v>
      </c>
      <c r="C343">
        <v>36572.94921875</v>
      </c>
      <c r="D343">
        <v>34723.7890625</v>
      </c>
      <c r="E343">
        <v>33115.7890625</v>
      </c>
      <c r="F343">
        <v>2</v>
      </c>
      <c r="G343">
        <v>1950</v>
      </c>
      <c r="H343">
        <v>4</v>
      </c>
    </row>
    <row r="344" spans="2:8" x14ac:dyDescent="0.25">
      <c r="B344" s="6">
        <v>18353</v>
      </c>
      <c r="C344">
        <v>16598.70703125</v>
      </c>
      <c r="D344">
        <v>21693.560546875</v>
      </c>
      <c r="E344">
        <v>21692.998046875</v>
      </c>
      <c r="F344">
        <v>3</v>
      </c>
      <c r="G344">
        <v>1950</v>
      </c>
      <c r="H344">
        <v>4</v>
      </c>
    </row>
    <row r="345" spans="2:8" x14ac:dyDescent="0.25">
      <c r="B345" s="6">
        <v>18383</v>
      </c>
      <c r="C345">
        <v>20246.162109375</v>
      </c>
      <c r="D345">
        <v>20335.375</v>
      </c>
      <c r="E345">
        <v>20314.814453125</v>
      </c>
      <c r="F345">
        <v>4</v>
      </c>
      <c r="G345">
        <v>1950</v>
      </c>
      <c r="H345">
        <v>4</v>
      </c>
    </row>
    <row r="346" spans="2:8" x14ac:dyDescent="0.25">
      <c r="B346" s="6">
        <v>18414</v>
      </c>
      <c r="C346">
        <v>13140.9609375</v>
      </c>
      <c r="D346">
        <v>13176.7431640625</v>
      </c>
      <c r="E346">
        <v>13178.162109375</v>
      </c>
      <c r="F346">
        <v>5</v>
      </c>
      <c r="G346">
        <v>1950</v>
      </c>
      <c r="H346">
        <v>4</v>
      </c>
    </row>
    <row r="347" spans="2:8" x14ac:dyDescent="0.25">
      <c r="B347" s="6">
        <v>18444</v>
      </c>
      <c r="C347">
        <v>8440</v>
      </c>
      <c r="D347">
        <v>8738.7265625</v>
      </c>
      <c r="E347">
        <v>8959.3212890625</v>
      </c>
      <c r="F347">
        <v>6</v>
      </c>
      <c r="G347">
        <v>1950</v>
      </c>
      <c r="H347">
        <v>4</v>
      </c>
    </row>
    <row r="348" spans="2:8" x14ac:dyDescent="0.25">
      <c r="B348" s="6">
        <v>18475</v>
      </c>
      <c r="C348">
        <v>5000</v>
      </c>
      <c r="D348">
        <v>5000</v>
      </c>
      <c r="E348">
        <v>5000</v>
      </c>
      <c r="F348">
        <v>7</v>
      </c>
      <c r="G348">
        <v>1950</v>
      </c>
      <c r="H348">
        <v>4</v>
      </c>
    </row>
    <row r="349" spans="2:8" x14ac:dyDescent="0.25">
      <c r="B349" s="6">
        <v>18506</v>
      </c>
      <c r="C349">
        <v>4501.82177734375</v>
      </c>
      <c r="D349">
        <v>3500</v>
      </c>
      <c r="E349">
        <v>3500</v>
      </c>
      <c r="F349">
        <v>8</v>
      </c>
      <c r="G349">
        <v>1950</v>
      </c>
      <c r="H349">
        <v>4</v>
      </c>
    </row>
    <row r="350" spans="2:8" x14ac:dyDescent="0.25">
      <c r="B350" s="6">
        <v>18536</v>
      </c>
      <c r="C350">
        <v>4352.75390625</v>
      </c>
      <c r="D350">
        <v>3000</v>
      </c>
      <c r="E350">
        <v>3000</v>
      </c>
      <c r="F350">
        <v>9</v>
      </c>
      <c r="G350">
        <v>1950</v>
      </c>
      <c r="H350">
        <v>4</v>
      </c>
    </row>
    <row r="351" spans="2:8" x14ac:dyDescent="0.25">
      <c r="B351" s="6">
        <v>18567</v>
      </c>
      <c r="C351">
        <v>4000</v>
      </c>
      <c r="D351">
        <v>4000</v>
      </c>
      <c r="E351">
        <v>4000</v>
      </c>
      <c r="F351">
        <v>10</v>
      </c>
      <c r="G351">
        <v>1951</v>
      </c>
      <c r="H351">
        <v>2</v>
      </c>
    </row>
    <row r="352" spans="2:8" x14ac:dyDescent="0.25">
      <c r="B352" s="6">
        <v>18597</v>
      </c>
      <c r="C352">
        <v>45751.875</v>
      </c>
      <c r="D352">
        <v>42050.53125</v>
      </c>
      <c r="E352">
        <v>42074.2421875</v>
      </c>
      <c r="F352">
        <v>11</v>
      </c>
      <c r="G352">
        <v>1951</v>
      </c>
      <c r="H352">
        <v>2</v>
      </c>
    </row>
    <row r="353" spans="2:8" x14ac:dyDescent="0.25">
      <c r="B353" s="6">
        <v>18628</v>
      </c>
      <c r="C353">
        <v>97298.7890625</v>
      </c>
      <c r="D353">
        <v>96293.6171875</v>
      </c>
      <c r="E353">
        <v>95911.2578125</v>
      </c>
      <c r="F353">
        <v>12</v>
      </c>
      <c r="G353">
        <v>1951</v>
      </c>
      <c r="H353">
        <v>2</v>
      </c>
    </row>
    <row r="354" spans="2:8" x14ac:dyDescent="0.25">
      <c r="B354" s="6">
        <v>18659</v>
      </c>
      <c r="C354">
        <v>68164.9609375</v>
      </c>
      <c r="D354">
        <v>72092.3984375</v>
      </c>
      <c r="E354">
        <v>72908.7578125</v>
      </c>
      <c r="F354">
        <v>1</v>
      </c>
      <c r="G354">
        <v>1951</v>
      </c>
      <c r="H354">
        <v>2</v>
      </c>
    </row>
    <row r="355" spans="2:8" x14ac:dyDescent="0.25">
      <c r="B355" s="6">
        <v>18687</v>
      </c>
      <c r="C355">
        <v>73747.671875</v>
      </c>
      <c r="D355">
        <v>73821.15625</v>
      </c>
      <c r="E355">
        <v>73776.21875</v>
      </c>
      <c r="F355">
        <v>2</v>
      </c>
      <c r="G355">
        <v>1951</v>
      </c>
      <c r="H355">
        <v>2</v>
      </c>
    </row>
    <row r="356" spans="2:8" x14ac:dyDescent="0.25">
      <c r="B356" s="6">
        <v>18718</v>
      </c>
      <c r="C356">
        <v>28158.6171875</v>
      </c>
      <c r="D356">
        <v>29138.703125</v>
      </c>
      <c r="E356">
        <v>27942.64453125</v>
      </c>
      <c r="F356">
        <v>3</v>
      </c>
      <c r="G356">
        <v>1951</v>
      </c>
      <c r="H356">
        <v>2</v>
      </c>
    </row>
    <row r="357" spans="2:8" x14ac:dyDescent="0.25">
      <c r="B357" s="6">
        <v>18748</v>
      </c>
      <c r="C357">
        <v>15533.08203125</v>
      </c>
      <c r="D357">
        <v>15537.458984375</v>
      </c>
      <c r="E357">
        <v>15537.94140625</v>
      </c>
      <c r="F357">
        <v>4</v>
      </c>
      <c r="G357">
        <v>1951</v>
      </c>
      <c r="H357">
        <v>2</v>
      </c>
    </row>
    <row r="358" spans="2:8" x14ac:dyDescent="0.25">
      <c r="B358" s="6">
        <v>18779</v>
      </c>
      <c r="C358">
        <v>14620.44921875</v>
      </c>
      <c r="D358">
        <v>14724.134765625</v>
      </c>
      <c r="E358">
        <v>14727.716796875</v>
      </c>
      <c r="F358">
        <v>5</v>
      </c>
      <c r="G358">
        <v>1951</v>
      </c>
      <c r="H358">
        <v>2</v>
      </c>
    </row>
    <row r="359" spans="2:8" x14ac:dyDescent="0.25">
      <c r="B359" s="6">
        <v>18809</v>
      </c>
      <c r="C359">
        <v>6477.08544921875</v>
      </c>
      <c r="D359">
        <v>6320.7685546875</v>
      </c>
      <c r="E359">
        <v>6328.72998046875</v>
      </c>
      <c r="F359">
        <v>6</v>
      </c>
      <c r="G359">
        <v>1951</v>
      </c>
      <c r="H359">
        <v>2</v>
      </c>
    </row>
    <row r="360" spans="2:8" x14ac:dyDescent="0.25">
      <c r="B360" s="6">
        <v>18840</v>
      </c>
      <c r="C360">
        <v>12690.5498046875</v>
      </c>
      <c r="D360">
        <v>8862.884765625</v>
      </c>
      <c r="E360">
        <v>8880.931640625</v>
      </c>
      <c r="F360">
        <v>7</v>
      </c>
      <c r="G360">
        <v>1951</v>
      </c>
      <c r="H360">
        <v>2</v>
      </c>
    </row>
    <row r="361" spans="2:8" x14ac:dyDescent="0.25">
      <c r="B361" s="6">
        <v>18871</v>
      </c>
      <c r="C361">
        <v>4000</v>
      </c>
      <c r="D361">
        <v>4000</v>
      </c>
      <c r="E361">
        <v>4000</v>
      </c>
      <c r="F361">
        <v>8</v>
      </c>
      <c r="G361">
        <v>1951</v>
      </c>
      <c r="H361">
        <v>2</v>
      </c>
    </row>
    <row r="362" spans="2:8" x14ac:dyDescent="0.25">
      <c r="B362" s="6">
        <v>18901</v>
      </c>
      <c r="C362">
        <v>10781.25</v>
      </c>
      <c r="D362">
        <v>11406.25</v>
      </c>
      <c r="E362">
        <v>11406.25</v>
      </c>
      <c r="F362">
        <v>9</v>
      </c>
      <c r="G362">
        <v>1951</v>
      </c>
      <c r="H362">
        <v>2</v>
      </c>
    </row>
    <row r="363" spans="2:8" x14ac:dyDescent="0.25">
      <c r="B363" s="6">
        <v>18932</v>
      </c>
      <c r="C363">
        <v>7031.25</v>
      </c>
      <c r="D363">
        <v>6875</v>
      </c>
      <c r="E363">
        <v>6875</v>
      </c>
      <c r="F363">
        <v>10</v>
      </c>
      <c r="G363">
        <v>1952</v>
      </c>
      <c r="H363">
        <v>1</v>
      </c>
    </row>
    <row r="364" spans="2:8" x14ac:dyDescent="0.25">
      <c r="B364" s="6">
        <v>18962</v>
      </c>
      <c r="C364">
        <v>9843.75</v>
      </c>
      <c r="D364">
        <v>10000</v>
      </c>
      <c r="E364">
        <v>10000</v>
      </c>
      <c r="F364">
        <v>11</v>
      </c>
      <c r="G364">
        <v>1952</v>
      </c>
      <c r="H364">
        <v>1</v>
      </c>
    </row>
    <row r="365" spans="2:8" x14ac:dyDescent="0.25">
      <c r="B365" s="6">
        <v>18993</v>
      </c>
      <c r="C365">
        <v>38064.15234375</v>
      </c>
      <c r="D365">
        <v>37779.9921875</v>
      </c>
      <c r="E365">
        <v>36151.1015625</v>
      </c>
      <c r="F365">
        <v>12</v>
      </c>
      <c r="G365">
        <v>1952</v>
      </c>
      <c r="H365">
        <v>1</v>
      </c>
    </row>
    <row r="366" spans="2:8" x14ac:dyDescent="0.25">
      <c r="B366" s="6">
        <v>19024</v>
      </c>
      <c r="C366">
        <v>88369.4921875</v>
      </c>
      <c r="D366">
        <v>87423.3359375</v>
      </c>
      <c r="E366">
        <v>84867.9375</v>
      </c>
      <c r="F366">
        <v>1</v>
      </c>
      <c r="G366">
        <v>1952</v>
      </c>
      <c r="H366">
        <v>1</v>
      </c>
    </row>
    <row r="367" spans="2:8" x14ac:dyDescent="0.25">
      <c r="B367" s="6">
        <v>19053</v>
      </c>
      <c r="C367">
        <v>86147.6796875</v>
      </c>
      <c r="D367">
        <v>90647.71875</v>
      </c>
      <c r="E367">
        <v>87638.8203125</v>
      </c>
      <c r="F367">
        <v>2</v>
      </c>
      <c r="G367">
        <v>1952</v>
      </c>
      <c r="H367">
        <v>1</v>
      </c>
    </row>
    <row r="368" spans="2:8" x14ac:dyDescent="0.25">
      <c r="B368" s="6">
        <v>19084</v>
      </c>
      <c r="C368">
        <v>68955.078125</v>
      </c>
      <c r="D368">
        <v>69261.7421875</v>
      </c>
      <c r="E368">
        <v>71694.5625</v>
      </c>
      <c r="F368">
        <v>3</v>
      </c>
      <c r="G368">
        <v>1952</v>
      </c>
      <c r="H368">
        <v>1</v>
      </c>
    </row>
    <row r="369" spans="2:8" x14ac:dyDescent="0.25">
      <c r="B369" s="6">
        <v>19114</v>
      </c>
      <c r="C369">
        <v>76974.75</v>
      </c>
      <c r="D369">
        <v>72626.828125</v>
      </c>
      <c r="E369">
        <v>72849.3828125</v>
      </c>
      <c r="F369">
        <v>4</v>
      </c>
      <c r="G369">
        <v>1952</v>
      </c>
      <c r="H369">
        <v>1</v>
      </c>
    </row>
    <row r="370" spans="2:8" x14ac:dyDescent="0.25">
      <c r="B370" s="6">
        <v>19145</v>
      </c>
      <c r="C370">
        <v>71360.9453125</v>
      </c>
      <c r="D370">
        <v>65598.734375</v>
      </c>
      <c r="E370">
        <v>65669.4140625</v>
      </c>
      <c r="F370">
        <v>5</v>
      </c>
      <c r="G370">
        <v>1952</v>
      </c>
      <c r="H370">
        <v>1</v>
      </c>
    </row>
    <row r="371" spans="2:8" x14ac:dyDescent="0.25">
      <c r="B371" s="6">
        <v>19175</v>
      </c>
      <c r="C371">
        <v>30902.69140625</v>
      </c>
      <c r="D371">
        <v>31396.89453125</v>
      </c>
      <c r="E371">
        <v>28818.51171875</v>
      </c>
      <c r="F371">
        <v>6</v>
      </c>
      <c r="G371">
        <v>1952</v>
      </c>
      <c r="H371">
        <v>1</v>
      </c>
    </row>
    <row r="372" spans="2:8" x14ac:dyDescent="0.25">
      <c r="B372" s="6">
        <v>19206</v>
      </c>
      <c r="C372">
        <v>8000</v>
      </c>
      <c r="D372">
        <v>8000</v>
      </c>
      <c r="E372">
        <v>8000</v>
      </c>
      <c r="F372">
        <v>7</v>
      </c>
      <c r="G372">
        <v>1952</v>
      </c>
      <c r="H372">
        <v>1</v>
      </c>
    </row>
    <row r="373" spans="2:8" x14ac:dyDescent="0.25">
      <c r="B373" s="6">
        <v>19237</v>
      </c>
      <c r="C373">
        <v>4000</v>
      </c>
      <c r="D373">
        <v>4000</v>
      </c>
      <c r="E373">
        <v>4000</v>
      </c>
      <c r="F373">
        <v>8</v>
      </c>
      <c r="G373">
        <v>1952</v>
      </c>
      <c r="H373">
        <v>1</v>
      </c>
    </row>
    <row r="374" spans="2:8" x14ac:dyDescent="0.25">
      <c r="B374" s="6">
        <v>19267</v>
      </c>
      <c r="C374">
        <v>19062.5</v>
      </c>
      <c r="D374">
        <v>19062.5</v>
      </c>
      <c r="E374">
        <v>19062.5</v>
      </c>
      <c r="F374">
        <v>9</v>
      </c>
      <c r="G374">
        <v>1952</v>
      </c>
      <c r="H374">
        <v>1</v>
      </c>
    </row>
    <row r="375" spans="2:8" x14ac:dyDescent="0.25">
      <c r="B375" s="6">
        <v>19298</v>
      </c>
      <c r="C375">
        <v>10312.5</v>
      </c>
      <c r="D375">
        <v>10312.5</v>
      </c>
      <c r="E375">
        <v>10312.5</v>
      </c>
      <c r="F375">
        <v>10</v>
      </c>
      <c r="G375">
        <v>1953</v>
      </c>
      <c r="H375">
        <v>1</v>
      </c>
    </row>
    <row r="376" spans="2:8" x14ac:dyDescent="0.25">
      <c r="B376" s="6">
        <v>19328</v>
      </c>
      <c r="C376">
        <v>13293.8212890625</v>
      </c>
      <c r="D376">
        <v>13293.8212890625</v>
      </c>
      <c r="E376">
        <v>13293.8212890625</v>
      </c>
      <c r="F376">
        <v>11</v>
      </c>
      <c r="G376">
        <v>1953</v>
      </c>
      <c r="H376">
        <v>1</v>
      </c>
    </row>
    <row r="377" spans="2:8" x14ac:dyDescent="0.25">
      <c r="B377" s="6">
        <v>19359</v>
      </c>
      <c r="C377">
        <v>26709.8671875</v>
      </c>
      <c r="D377">
        <v>31186.056640625</v>
      </c>
      <c r="E377">
        <v>32900.88671875</v>
      </c>
      <c r="F377">
        <v>12</v>
      </c>
      <c r="G377">
        <v>1953</v>
      </c>
      <c r="H377">
        <v>1</v>
      </c>
    </row>
    <row r="378" spans="2:8" x14ac:dyDescent="0.25">
      <c r="B378" s="6">
        <v>19390</v>
      </c>
      <c r="C378">
        <v>99787.1796875</v>
      </c>
      <c r="D378">
        <v>94225.3046875</v>
      </c>
      <c r="E378">
        <v>91828.1796875</v>
      </c>
      <c r="F378">
        <v>1</v>
      </c>
      <c r="G378">
        <v>1953</v>
      </c>
      <c r="H378">
        <v>1</v>
      </c>
    </row>
    <row r="379" spans="2:8" x14ac:dyDescent="0.25">
      <c r="B379" s="6">
        <v>19418</v>
      </c>
      <c r="C379">
        <v>24309.81640625</v>
      </c>
      <c r="D379">
        <v>25056.65234375</v>
      </c>
      <c r="E379">
        <v>22406.75390625</v>
      </c>
      <c r="F379">
        <v>2</v>
      </c>
      <c r="G379">
        <v>1953</v>
      </c>
      <c r="H379">
        <v>1</v>
      </c>
    </row>
    <row r="380" spans="2:8" x14ac:dyDescent="0.25">
      <c r="B380" s="6">
        <v>19449</v>
      </c>
      <c r="C380">
        <v>18818.232421875</v>
      </c>
      <c r="D380">
        <v>20044.529296875</v>
      </c>
      <c r="E380">
        <v>18519.48828125</v>
      </c>
      <c r="F380">
        <v>3</v>
      </c>
      <c r="G380">
        <v>1953</v>
      </c>
      <c r="H380">
        <v>1</v>
      </c>
    </row>
    <row r="381" spans="2:8" x14ac:dyDescent="0.25">
      <c r="B381" s="6">
        <v>19479</v>
      </c>
      <c r="C381">
        <v>18487.775390625</v>
      </c>
      <c r="D381">
        <v>17940.58203125</v>
      </c>
      <c r="E381">
        <v>18396.802734375</v>
      </c>
      <c r="F381">
        <v>4</v>
      </c>
      <c r="G381">
        <v>1953</v>
      </c>
      <c r="H381">
        <v>1</v>
      </c>
    </row>
    <row r="382" spans="2:8" x14ac:dyDescent="0.25">
      <c r="B382" s="6">
        <v>19510</v>
      </c>
      <c r="C382">
        <v>22987.10546875</v>
      </c>
      <c r="D382">
        <v>23790.388671875</v>
      </c>
      <c r="E382">
        <v>23164.54296875</v>
      </c>
      <c r="F382">
        <v>5</v>
      </c>
      <c r="G382">
        <v>1953</v>
      </c>
      <c r="H382">
        <v>1</v>
      </c>
    </row>
    <row r="383" spans="2:8" x14ac:dyDescent="0.25">
      <c r="B383" s="6">
        <v>19540</v>
      </c>
      <c r="C383">
        <v>14438.521484375</v>
      </c>
      <c r="D383">
        <v>9533.9658203125</v>
      </c>
      <c r="E383">
        <v>7863.44873046875</v>
      </c>
      <c r="F383">
        <v>6</v>
      </c>
      <c r="G383">
        <v>1953</v>
      </c>
      <c r="H383">
        <v>1</v>
      </c>
    </row>
    <row r="384" spans="2:8" x14ac:dyDescent="0.25">
      <c r="B384" s="6">
        <v>19571</v>
      </c>
      <c r="C384">
        <v>8000</v>
      </c>
      <c r="D384">
        <v>8000</v>
      </c>
      <c r="E384">
        <v>8461.8076171875</v>
      </c>
      <c r="F384">
        <v>7</v>
      </c>
      <c r="G384">
        <v>1953</v>
      </c>
      <c r="H384">
        <v>1</v>
      </c>
    </row>
    <row r="385" spans="2:8" x14ac:dyDescent="0.25">
      <c r="B385" s="6">
        <v>19602</v>
      </c>
      <c r="C385">
        <v>4874.77783203125</v>
      </c>
      <c r="D385">
        <v>4000</v>
      </c>
      <c r="E385">
        <v>4000</v>
      </c>
      <c r="F385">
        <v>8</v>
      </c>
      <c r="G385">
        <v>1953</v>
      </c>
      <c r="H385">
        <v>1</v>
      </c>
    </row>
    <row r="386" spans="2:8" x14ac:dyDescent="0.25">
      <c r="B386" s="6">
        <v>19632</v>
      </c>
      <c r="C386">
        <v>18750</v>
      </c>
      <c r="D386">
        <v>19921.875</v>
      </c>
      <c r="E386">
        <v>20078.125</v>
      </c>
      <c r="F386">
        <v>9</v>
      </c>
      <c r="G386">
        <v>1953</v>
      </c>
      <c r="H386">
        <v>1</v>
      </c>
    </row>
    <row r="387" spans="2:8" x14ac:dyDescent="0.25">
      <c r="B387" s="6">
        <v>19663</v>
      </c>
      <c r="C387">
        <v>10156.25</v>
      </c>
      <c r="D387">
        <v>9687.5</v>
      </c>
      <c r="E387">
        <v>9687.5</v>
      </c>
      <c r="F387">
        <v>10</v>
      </c>
      <c r="G387">
        <v>1954</v>
      </c>
      <c r="H387">
        <v>2</v>
      </c>
    </row>
    <row r="388" spans="2:8" x14ac:dyDescent="0.25">
      <c r="B388" s="6">
        <v>19693</v>
      </c>
      <c r="C388">
        <v>14375</v>
      </c>
      <c r="D388">
        <v>14531.25</v>
      </c>
      <c r="E388">
        <v>14531.25</v>
      </c>
      <c r="F388">
        <v>11</v>
      </c>
      <c r="G388">
        <v>1954</v>
      </c>
      <c r="H388">
        <v>2</v>
      </c>
    </row>
    <row r="389" spans="2:8" x14ac:dyDescent="0.25">
      <c r="B389" s="6">
        <v>19724</v>
      </c>
      <c r="C389">
        <v>4824.10693359375</v>
      </c>
      <c r="D389">
        <v>4503.9912109375</v>
      </c>
      <c r="E389">
        <v>4506.16455078125</v>
      </c>
      <c r="F389">
        <v>12</v>
      </c>
      <c r="G389">
        <v>1954</v>
      </c>
      <c r="H389">
        <v>2</v>
      </c>
    </row>
    <row r="390" spans="2:8" x14ac:dyDescent="0.25">
      <c r="B390" s="6">
        <v>19755</v>
      </c>
      <c r="C390">
        <v>19675.751953125</v>
      </c>
      <c r="D390">
        <v>26218.75</v>
      </c>
      <c r="E390">
        <v>24983.509765625</v>
      </c>
      <c r="F390">
        <v>1</v>
      </c>
      <c r="G390">
        <v>1954</v>
      </c>
      <c r="H390">
        <v>2</v>
      </c>
    </row>
    <row r="391" spans="2:8" x14ac:dyDescent="0.25">
      <c r="B391" s="6">
        <v>19783</v>
      </c>
      <c r="C391">
        <v>53279.6796875</v>
      </c>
      <c r="D391">
        <v>50186.69140625</v>
      </c>
      <c r="E391">
        <v>47748.02734375</v>
      </c>
      <c r="F391">
        <v>2</v>
      </c>
      <c r="G391">
        <v>1954</v>
      </c>
      <c r="H391">
        <v>2</v>
      </c>
    </row>
    <row r="392" spans="2:8" x14ac:dyDescent="0.25">
      <c r="B392" s="6">
        <v>19814</v>
      </c>
      <c r="C392">
        <v>36939.25</v>
      </c>
      <c r="D392">
        <v>43860</v>
      </c>
      <c r="E392">
        <v>43860</v>
      </c>
      <c r="F392">
        <v>3</v>
      </c>
      <c r="G392">
        <v>1954</v>
      </c>
      <c r="H392">
        <v>2</v>
      </c>
    </row>
    <row r="393" spans="2:8" x14ac:dyDescent="0.25">
      <c r="B393" s="6">
        <v>19844</v>
      </c>
      <c r="C393">
        <v>35618.9375</v>
      </c>
      <c r="D393">
        <v>39938.71875</v>
      </c>
      <c r="E393">
        <v>39925.09375</v>
      </c>
      <c r="F393">
        <v>4</v>
      </c>
      <c r="G393">
        <v>1954</v>
      </c>
      <c r="H393">
        <v>2</v>
      </c>
    </row>
    <row r="394" spans="2:8" x14ac:dyDescent="0.25">
      <c r="B394" s="6">
        <v>19875</v>
      </c>
      <c r="C394">
        <v>13358.87109375</v>
      </c>
      <c r="D394">
        <v>12693.548828125</v>
      </c>
      <c r="E394">
        <v>12693.548828125</v>
      </c>
      <c r="F394">
        <v>5</v>
      </c>
      <c r="G394">
        <v>1954</v>
      </c>
      <c r="H394">
        <v>2</v>
      </c>
    </row>
    <row r="395" spans="2:8" x14ac:dyDescent="0.25">
      <c r="B395" s="6">
        <v>19905</v>
      </c>
      <c r="C395">
        <v>5766.66650390625</v>
      </c>
      <c r="D395">
        <v>6075.37646484375</v>
      </c>
      <c r="E395">
        <v>6277.31103515625</v>
      </c>
      <c r="F395">
        <v>6</v>
      </c>
      <c r="G395">
        <v>1954</v>
      </c>
      <c r="H395">
        <v>2</v>
      </c>
    </row>
    <row r="396" spans="2:8" x14ac:dyDescent="0.25">
      <c r="B396" s="6">
        <v>19936</v>
      </c>
      <c r="C396">
        <v>14082.2880859375</v>
      </c>
      <c r="D396">
        <v>9078.2197265625</v>
      </c>
      <c r="E396">
        <v>8699.4208984375</v>
      </c>
      <c r="F396">
        <v>7</v>
      </c>
      <c r="G396">
        <v>1954</v>
      </c>
      <c r="H396">
        <v>2</v>
      </c>
    </row>
    <row r="397" spans="2:8" x14ac:dyDescent="0.25">
      <c r="B397" s="6">
        <v>19967</v>
      </c>
      <c r="C397">
        <v>4000</v>
      </c>
      <c r="D397">
        <v>4000</v>
      </c>
      <c r="E397">
        <v>4000</v>
      </c>
      <c r="F397">
        <v>8</v>
      </c>
      <c r="G397">
        <v>1954</v>
      </c>
      <c r="H397">
        <v>2</v>
      </c>
    </row>
    <row r="398" spans="2:8" x14ac:dyDescent="0.25">
      <c r="B398" s="6">
        <v>19997</v>
      </c>
      <c r="C398">
        <v>10781.25</v>
      </c>
      <c r="D398">
        <v>11562.5</v>
      </c>
      <c r="E398">
        <v>11562.5</v>
      </c>
      <c r="F398">
        <v>9</v>
      </c>
      <c r="G398">
        <v>1954</v>
      </c>
      <c r="H398">
        <v>2</v>
      </c>
    </row>
    <row r="399" spans="2:8" x14ac:dyDescent="0.25">
      <c r="B399" s="6">
        <v>20028</v>
      </c>
      <c r="C399">
        <v>7031.25</v>
      </c>
      <c r="D399">
        <v>6718.75</v>
      </c>
      <c r="E399">
        <v>6718.75</v>
      </c>
      <c r="F399">
        <v>10</v>
      </c>
      <c r="G399">
        <v>1955</v>
      </c>
      <c r="H399">
        <v>4</v>
      </c>
    </row>
    <row r="400" spans="2:8" x14ac:dyDescent="0.25">
      <c r="B400" s="6">
        <v>20058</v>
      </c>
      <c r="C400">
        <v>9843.75</v>
      </c>
      <c r="D400">
        <v>10000</v>
      </c>
      <c r="E400">
        <v>10000</v>
      </c>
      <c r="F400">
        <v>11</v>
      </c>
      <c r="G400">
        <v>1955</v>
      </c>
      <c r="H400">
        <v>4</v>
      </c>
    </row>
    <row r="401" spans="2:8" x14ac:dyDescent="0.25">
      <c r="B401" s="6">
        <v>20089</v>
      </c>
      <c r="C401">
        <v>13292.16796875</v>
      </c>
      <c r="D401">
        <v>14712.31640625</v>
      </c>
      <c r="E401">
        <v>14438.6533203125</v>
      </c>
      <c r="F401">
        <v>12</v>
      </c>
      <c r="G401">
        <v>1955</v>
      </c>
      <c r="H401">
        <v>4</v>
      </c>
    </row>
    <row r="402" spans="2:8" x14ac:dyDescent="0.25">
      <c r="B402" s="6">
        <v>20120</v>
      </c>
      <c r="C402">
        <v>16816.076171875</v>
      </c>
      <c r="D402">
        <v>17436.41015625</v>
      </c>
      <c r="E402">
        <v>16825.708984375</v>
      </c>
      <c r="F402">
        <v>1</v>
      </c>
      <c r="G402">
        <v>1955</v>
      </c>
      <c r="H402">
        <v>4</v>
      </c>
    </row>
    <row r="403" spans="2:8" x14ac:dyDescent="0.25">
      <c r="B403" s="6">
        <v>20148</v>
      </c>
      <c r="C403">
        <v>10000</v>
      </c>
      <c r="D403">
        <v>10749.5859375</v>
      </c>
      <c r="E403">
        <v>10478.8427734375</v>
      </c>
      <c r="F403">
        <v>2</v>
      </c>
      <c r="G403">
        <v>1955</v>
      </c>
      <c r="H403">
        <v>4</v>
      </c>
    </row>
    <row r="404" spans="2:8" x14ac:dyDescent="0.25">
      <c r="B404" s="6">
        <v>20179</v>
      </c>
      <c r="C404">
        <v>8149.31640625</v>
      </c>
      <c r="D404">
        <v>8187.91064453125</v>
      </c>
      <c r="E404">
        <v>8187.91064453125</v>
      </c>
      <c r="F404">
        <v>3</v>
      </c>
      <c r="G404">
        <v>1955</v>
      </c>
      <c r="H404">
        <v>4</v>
      </c>
    </row>
    <row r="405" spans="2:8" x14ac:dyDescent="0.25">
      <c r="B405" s="6">
        <v>20209</v>
      </c>
      <c r="C405">
        <v>9999.5458984375</v>
      </c>
      <c r="D405">
        <v>10815.59375</v>
      </c>
      <c r="E405">
        <v>10717.9990234375</v>
      </c>
      <c r="F405">
        <v>4</v>
      </c>
      <c r="G405">
        <v>1955</v>
      </c>
      <c r="H405">
        <v>4</v>
      </c>
    </row>
    <row r="406" spans="2:8" x14ac:dyDescent="0.25">
      <c r="B406" s="6">
        <v>20240</v>
      </c>
      <c r="C406">
        <v>9185.9150390625</v>
      </c>
      <c r="D406">
        <v>10191.3388671875</v>
      </c>
      <c r="E406">
        <v>10070.2724609375</v>
      </c>
      <c r="F406">
        <v>5</v>
      </c>
      <c r="G406">
        <v>1955</v>
      </c>
      <c r="H406">
        <v>4</v>
      </c>
    </row>
    <row r="407" spans="2:8" x14ac:dyDescent="0.25">
      <c r="B407" s="6">
        <v>20270</v>
      </c>
      <c r="C407">
        <v>7737.91650390625</v>
      </c>
      <c r="D407">
        <v>7165.0048828125</v>
      </c>
      <c r="E407">
        <v>7394.75146484375</v>
      </c>
      <c r="F407">
        <v>6</v>
      </c>
      <c r="G407">
        <v>1955</v>
      </c>
      <c r="H407">
        <v>4</v>
      </c>
    </row>
    <row r="408" spans="2:8" x14ac:dyDescent="0.25">
      <c r="B408" s="6">
        <v>20301</v>
      </c>
      <c r="C408">
        <v>5000</v>
      </c>
      <c r="D408">
        <v>5000</v>
      </c>
      <c r="E408">
        <v>5000</v>
      </c>
      <c r="F408">
        <v>7</v>
      </c>
      <c r="G408">
        <v>1955</v>
      </c>
      <c r="H408">
        <v>4</v>
      </c>
    </row>
    <row r="409" spans="2:8" x14ac:dyDescent="0.25">
      <c r="B409" s="6">
        <v>20332</v>
      </c>
      <c r="C409">
        <v>4083.62158203125</v>
      </c>
      <c r="D409">
        <v>3500</v>
      </c>
      <c r="E409">
        <v>3500</v>
      </c>
      <c r="F409">
        <v>8</v>
      </c>
      <c r="G409">
        <v>1955</v>
      </c>
      <c r="H409">
        <v>4</v>
      </c>
    </row>
    <row r="410" spans="2:8" x14ac:dyDescent="0.25">
      <c r="B410" s="6">
        <v>20362</v>
      </c>
      <c r="C410">
        <v>3000</v>
      </c>
      <c r="D410">
        <v>3000</v>
      </c>
      <c r="E410">
        <v>3000</v>
      </c>
      <c r="F410">
        <v>9</v>
      </c>
      <c r="G410">
        <v>1955</v>
      </c>
      <c r="H410">
        <v>4</v>
      </c>
    </row>
    <row r="411" spans="2:8" x14ac:dyDescent="0.25">
      <c r="B411" s="6">
        <v>20393</v>
      </c>
      <c r="C411">
        <v>4000</v>
      </c>
      <c r="D411">
        <v>4000</v>
      </c>
      <c r="E411">
        <v>4000</v>
      </c>
      <c r="F411">
        <v>10</v>
      </c>
      <c r="G411">
        <v>1956</v>
      </c>
      <c r="H411">
        <v>1</v>
      </c>
    </row>
    <row r="412" spans="2:8" x14ac:dyDescent="0.25">
      <c r="B412" s="6">
        <v>20423</v>
      </c>
      <c r="C412">
        <v>5232.68603515625</v>
      </c>
      <c r="D412">
        <v>4500</v>
      </c>
      <c r="E412">
        <v>4500</v>
      </c>
      <c r="F412">
        <v>11</v>
      </c>
      <c r="G412">
        <v>1956</v>
      </c>
      <c r="H412">
        <v>1</v>
      </c>
    </row>
    <row r="413" spans="2:8" x14ac:dyDescent="0.25">
      <c r="B413" s="6">
        <v>20454</v>
      </c>
      <c r="C413">
        <v>97614.328125</v>
      </c>
      <c r="D413">
        <v>96395.578125</v>
      </c>
      <c r="E413">
        <v>95384.6796875</v>
      </c>
      <c r="F413">
        <v>12</v>
      </c>
      <c r="G413">
        <v>1956</v>
      </c>
      <c r="H413">
        <v>1</v>
      </c>
    </row>
    <row r="414" spans="2:8" x14ac:dyDescent="0.25">
      <c r="B414" s="6">
        <v>20485</v>
      </c>
      <c r="C414">
        <v>175932.75</v>
      </c>
      <c r="D414">
        <v>176774.078125</v>
      </c>
      <c r="E414">
        <v>176398.125</v>
      </c>
      <c r="F414">
        <v>1</v>
      </c>
      <c r="G414">
        <v>1956</v>
      </c>
      <c r="H414">
        <v>1</v>
      </c>
    </row>
    <row r="415" spans="2:8" x14ac:dyDescent="0.25">
      <c r="B415" s="6">
        <v>20514</v>
      </c>
      <c r="C415">
        <v>92080</v>
      </c>
      <c r="D415">
        <v>92463.9375</v>
      </c>
      <c r="E415">
        <v>91683.1328125</v>
      </c>
      <c r="F415">
        <v>2</v>
      </c>
      <c r="G415">
        <v>1956</v>
      </c>
      <c r="H415">
        <v>1</v>
      </c>
    </row>
    <row r="416" spans="2:8" x14ac:dyDescent="0.25">
      <c r="B416" s="6">
        <v>20545</v>
      </c>
      <c r="C416">
        <v>41181.43359375</v>
      </c>
      <c r="D416">
        <v>41241.60546875</v>
      </c>
      <c r="E416">
        <v>41238.55859375</v>
      </c>
      <c r="F416">
        <v>3</v>
      </c>
      <c r="G416">
        <v>1956</v>
      </c>
      <c r="H416">
        <v>1</v>
      </c>
    </row>
    <row r="417" spans="2:8" x14ac:dyDescent="0.25">
      <c r="B417" s="6">
        <v>20575</v>
      </c>
      <c r="C417">
        <v>21934.396484375</v>
      </c>
      <c r="D417">
        <v>21904.912109375</v>
      </c>
      <c r="E417">
        <v>21904.2265625</v>
      </c>
      <c r="F417">
        <v>4</v>
      </c>
      <c r="G417">
        <v>1956</v>
      </c>
      <c r="H417">
        <v>1</v>
      </c>
    </row>
    <row r="418" spans="2:8" x14ac:dyDescent="0.25">
      <c r="B418" s="6">
        <v>20606</v>
      </c>
      <c r="C418">
        <v>38848.12109375</v>
      </c>
      <c r="D418">
        <v>38969.79296875</v>
      </c>
      <c r="E418">
        <v>38970.17578125</v>
      </c>
      <c r="F418">
        <v>5</v>
      </c>
      <c r="G418">
        <v>1956</v>
      </c>
      <c r="H418">
        <v>1</v>
      </c>
    </row>
    <row r="419" spans="2:8" x14ac:dyDescent="0.25">
      <c r="B419" s="6">
        <v>20636</v>
      </c>
      <c r="C419">
        <v>12825.8330078125</v>
      </c>
      <c r="D419">
        <v>15142.3408203125</v>
      </c>
      <c r="E419">
        <v>14162.541015625</v>
      </c>
      <c r="F419">
        <v>6</v>
      </c>
      <c r="G419">
        <v>1956</v>
      </c>
      <c r="H419">
        <v>1</v>
      </c>
    </row>
    <row r="420" spans="2:8" x14ac:dyDescent="0.25">
      <c r="B420" s="6">
        <v>20667</v>
      </c>
      <c r="C420">
        <v>8000</v>
      </c>
      <c r="D420">
        <v>8000</v>
      </c>
      <c r="E420">
        <v>8000</v>
      </c>
      <c r="F420">
        <v>7</v>
      </c>
      <c r="G420">
        <v>1956</v>
      </c>
      <c r="H420">
        <v>1</v>
      </c>
    </row>
    <row r="421" spans="2:8" x14ac:dyDescent="0.25">
      <c r="B421" s="6">
        <v>20698</v>
      </c>
      <c r="C421">
        <v>4015.58203125</v>
      </c>
      <c r="D421">
        <v>4000</v>
      </c>
      <c r="E421">
        <v>4000</v>
      </c>
      <c r="F421">
        <v>8</v>
      </c>
      <c r="G421">
        <v>1956</v>
      </c>
      <c r="H421">
        <v>1</v>
      </c>
    </row>
    <row r="422" spans="2:8" x14ac:dyDescent="0.25">
      <c r="B422" s="6">
        <v>20728</v>
      </c>
      <c r="C422">
        <v>19687.5</v>
      </c>
      <c r="D422">
        <v>19375</v>
      </c>
      <c r="E422">
        <v>19531.25</v>
      </c>
      <c r="F422">
        <v>9</v>
      </c>
      <c r="G422">
        <v>1956</v>
      </c>
      <c r="H422">
        <v>1</v>
      </c>
    </row>
    <row r="423" spans="2:8" x14ac:dyDescent="0.25">
      <c r="B423" s="6">
        <v>20759</v>
      </c>
      <c r="C423">
        <v>9843.75</v>
      </c>
      <c r="D423">
        <v>10000</v>
      </c>
      <c r="E423">
        <v>9843.75</v>
      </c>
      <c r="F423">
        <v>10</v>
      </c>
      <c r="G423">
        <v>1957</v>
      </c>
      <c r="H423">
        <v>2</v>
      </c>
    </row>
    <row r="424" spans="2:8" x14ac:dyDescent="0.25">
      <c r="B424" s="6">
        <v>20789</v>
      </c>
      <c r="C424">
        <v>14687.5</v>
      </c>
      <c r="D424">
        <v>14687.5</v>
      </c>
      <c r="E424">
        <v>14687.5</v>
      </c>
      <c r="F424">
        <v>11</v>
      </c>
      <c r="G424">
        <v>1957</v>
      </c>
      <c r="H424">
        <v>2</v>
      </c>
    </row>
    <row r="425" spans="2:8" x14ac:dyDescent="0.25">
      <c r="B425" s="6">
        <v>20820</v>
      </c>
      <c r="C425">
        <v>4953.529296875</v>
      </c>
      <c r="D425">
        <v>4500</v>
      </c>
      <c r="E425">
        <v>4500.185546875</v>
      </c>
      <c r="F425">
        <v>12</v>
      </c>
      <c r="G425">
        <v>1957</v>
      </c>
      <c r="H425">
        <v>2</v>
      </c>
    </row>
    <row r="426" spans="2:8" x14ac:dyDescent="0.25">
      <c r="B426" s="6">
        <v>20851</v>
      </c>
      <c r="C426">
        <v>9430.1904296875</v>
      </c>
      <c r="D426">
        <v>14687.748046875</v>
      </c>
      <c r="E426">
        <v>14505.427734375</v>
      </c>
      <c r="F426">
        <v>1</v>
      </c>
      <c r="G426">
        <v>1957</v>
      </c>
      <c r="H426">
        <v>2</v>
      </c>
    </row>
    <row r="427" spans="2:8" x14ac:dyDescent="0.25">
      <c r="B427" s="6">
        <v>20879</v>
      </c>
      <c r="C427">
        <v>19542.298828125</v>
      </c>
      <c r="D427">
        <v>19894.408203125</v>
      </c>
      <c r="E427">
        <v>20206.880859375</v>
      </c>
      <c r="F427">
        <v>2</v>
      </c>
      <c r="G427">
        <v>1957</v>
      </c>
      <c r="H427">
        <v>2</v>
      </c>
    </row>
    <row r="428" spans="2:8" x14ac:dyDescent="0.25">
      <c r="B428" s="6">
        <v>20910</v>
      </c>
      <c r="C428">
        <v>33003.63671875</v>
      </c>
      <c r="D428">
        <v>41143.64453125</v>
      </c>
      <c r="E428">
        <v>42862.9453125</v>
      </c>
      <c r="F428">
        <v>3</v>
      </c>
      <c r="G428">
        <v>1957</v>
      </c>
      <c r="H428">
        <v>2</v>
      </c>
    </row>
    <row r="429" spans="2:8" x14ac:dyDescent="0.25">
      <c r="B429" s="6">
        <v>20940</v>
      </c>
      <c r="C429">
        <v>13426.361328125</v>
      </c>
      <c r="D429">
        <v>12877.640625</v>
      </c>
      <c r="E429">
        <v>12878.3125</v>
      </c>
      <c r="F429">
        <v>4</v>
      </c>
      <c r="G429">
        <v>1957</v>
      </c>
      <c r="H429">
        <v>2</v>
      </c>
    </row>
    <row r="430" spans="2:8" x14ac:dyDescent="0.25">
      <c r="B430" s="6">
        <v>20971</v>
      </c>
      <c r="C430">
        <v>19042.892578125</v>
      </c>
      <c r="D430">
        <v>19676.21875</v>
      </c>
      <c r="E430">
        <v>19653.30078125</v>
      </c>
      <c r="F430">
        <v>5</v>
      </c>
      <c r="G430">
        <v>1957</v>
      </c>
      <c r="H430">
        <v>2</v>
      </c>
    </row>
    <row r="431" spans="2:8" x14ac:dyDescent="0.25">
      <c r="B431" s="6">
        <v>21001</v>
      </c>
      <c r="C431">
        <v>6333.33349609375</v>
      </c>
      <c r="D431">
        <v>6193.0234375</v>
      </c>
      <c r="E431">
        <v>6239.15673828125</v>
      </c>
      <c r="F431">
        <v>6</v>
      </c>
      <c r="G431">
        <v>1957</v>
      </c>
      <c r="H431">
        <v>2</v>
      </c>
    </row>
    <row r="432" spans="2:8" x14ac:dyDescent="0.25">
      <c r="B432" s="6">
        <v>21032</v>
      </c>
      <c r="C432">
        <v>12201.375</v>
      </c>
      <c r="D432">
        <v>10159.2509765625</v>
      </c>
      <c r="E432">
        <v>8979.638671875</v>
      </c>
      <c r="F432">
        <v>7</v>
      </c>
      <c r="G432">
        <v>1957</v>
      </c>
      <c r="H432">
        <v>2</v>
      </c>
    </row>
    <row r="433" spans="2:8" x14ac:dyDescent="0.25">
      <c r="B433" s="6">
        <v>21063</v>
      </c>
      <c r="C433">
        <v>4000</v>
      </c>
      <c r="D433">
        <v>4000</v>
      </c>
      <c r="E433">
        <v>4000</v>
      </c>
      <c r="F433">
        <v>8</v>
      </c>
      <c r="G433">
        <v>1957</v>
      </c>
      <c r="H433">
        <v>2</v>
      </c>
    </row>
    <row r="434" spans="2:8" x14ac:dyDescent="0.25">
      <c r="B434" s="6">
        <v>21093</v>
      </c>
      <c r="C434">
        <v>11250</v>
      </c>
      <c r="D434">
        <v>11562.5</v>
      </c>
      <c r="E434">
        <v>11875</v>
      </c>
      <c r="F434">
        <v>9</v>
      </c>
      <c r="G434">
        <v>1957</v>
      </c>
      <c r="H434">
        <v>2</v>
      </c>
    </row>
    <row r="435" spans="2:8" x14ac:dyDescent="0.25">
      <c r="B435" s="6">
        <v>21124</v>
      </c>
      <c r="C435">
        <v>6718.75</v>
      </c>
      <c r="D435">
        <v>6562.5</v>
      </c>
      <c r="E435">
        <v>6406.25</v>
      </c>
      <c r="F435">
        <v>10</v>
      </c>
      <c r="G435">
        <v>1958</v>
      </c>
      <c r="H435">
        <v>1</v>
      </c>
    </row>
    <row r="436" spans="2:8" x14ac:dyDescent="0.25">
      <c r="B436" s="6">
        <v>21154</v>
      </c>
      <c r="C436">
        <v>9843.75</v>
      </c>
      <c r="D436">
        <v>9843.75</v>
      </c>
      <c r="E436">
        <v>9921.875</v>
      </c>
      <c r="F436">
        <v>11</v>
      </c>
      <c r="G436">
        <v>1958</v>
      </c>
      <c r="H436">
        <v>1</v>
      </c>
    </row>
    <row r="437" spans="2:8" x14ac:dyDescent="0.25">
      <c r="B437" s="6">
        <v>21185</v>
      </c>
      <c r="C437">
        <v>17777.861328125</v>
      </c>
      <c r="D437">
        <v>17368.28125</v>
      </c>
      <c r="E437">
        <v>17361.18359375</v>
      </c>
      <c r="F437">
        <v>12</v>
      </c>
      <c r="G437">
        <v>1958</v>
      </c>
      <c r="H437">
        <v>1</v>
      </c>
    </row>
    <row r="438" spans="2:8" x14ac:dyDescent="0.25">
      <c r="B438" s="6">
        <v>21216</v>
      </c>
      <c r="C438">
        <v>41462.4375</v>
      </c>
      <c r="D438">
        <v>36076.92578125</v>
      </c>
      <c r="E438">
        <v>33502.7421875</v>
      </c>
      <c r="F438">
        <v>1</v>
      </c>
      <c r="G438">
        <v>1958</v>
      </c>
      <c r="H438">
        <v>1</v>
      </c>
    </row>
    <row r="439" spans="2:8" x14ac:dyDescent="0.25">
      <c r="B439" s="6">
        <v>21244</v>
      </c>
      <c r="C439">
        <v>181832.171875</v>
      </c>
      <c r="D439">
        <v>188384.515625</v>
      </c>
      <c r="E439">
        <v>187373.625</v>
      </c>
      <c r="F439">
        <v>2</v>
      </c>
      <c r="G439">
        <v>1958</v>
      </c>
      <c r="H439">
        <v>1</v>
      </c>
    </row>
    <row r="440" spans="2:8" x14ac:dyDescent="0.25">
      <c r="B440" s="6">
        <v>21275</v>
      </c>
      <c r="C440">
        <v>99106.8671875</v>
      </c>
      <c r="D440">
        <v>100983.8359375</v>
      </c>
      <c r="E440">
        <v>102158</v>
      </c>
      <c r="F440">
        <v>3</v>
      </c>
      <c r="G440">
        <v>1958</v>
      </c>
      <c r="H440">
        <v>1</v>
      </c>
    </row>
    <row r="441" spans="2:8" x14ac:dyDescent="0.25">
      <c r="B441" s="6">
        <v>21305</v>
      </c>
      <c r="C441">
        <v>106726.21875</v>
      </c>
      <c r="D441">
        <v>102169.8828125</v>
      </c>
      <c r="E441">
        <v>102169.2578125</v>
      </c>
      <c r="F441">
        <v>4</v>
      </c>
      <c r="G441">
        <v>1958</v>
      </c>
      <c r="H441">
        <v>1</v>
      </c>
    </row>
    <row r="442" spans="2:8" x14ac:dyDescent="0.25">
      <c r="B442" s="6">
        <v>21336</v>
      </c>
      <c r="C442">
        <v>46282.62109375</v>
      </c>
      <c r="D442">
        <v>46289.59375</v>
      </c>
      <c r="E442">
        <v>46290.2265625</v>
      </c>
      <c r="F442">
        <v>5</v>
      </c>
      <c r="G442">
        <v>1958</v>
      </c>
      <c r="H442">
        <v>1</v>
      </c>
    </row>
    <row r="443" spans="2:8" x14ac:dyDescent="0.25">
      <c r="B443" s="6">
        <v>21366</v>
      </c>
      <c r="C443">
        <v>19969.646484375</v>
      </c>
      <c r="D443">
        <v>20875.40625</v>
      </c>
      <c r="E443">
        <v>18640.880859375</v>
      </c>
      <c r="F443">
        <v>6</v>
      </c>
      <c r="G443">
        <v>1958</v>
      </c>
      <c r="H443">
        <v>1</v>
      </c>
    </row>
    <row r="444" spans="2:8" x14ac:dyDescent="0.25">
      <c r="B444" s="6">
        <v>21397</v>
      </c>
      <c r="C444">
        <v>8000</v>
      </c>
      <c r="D444">
        <v>8000</v>
      </c>
      <c r="E444">
        <v>8000</v>
      </c>
      <c r="F444">
        <v>7</v>
      </c>
      <c r="G444">
        <v>1958</v>
      </c>
      <c r="H444">
        <v>1</v>
      </c>
    </row>
    <row r="445" spans="2:8" x14ac:dyDescent="0.25">
      <c r="B445" s="6">
        <v>21428</v>
      </c>
      <c r="C445">
        <v>4000</v>
      </c>
      <c r="D445">
        <v>4000</v>
      </c>
      <c r="E445">
        <v>4000</v>
      </c>
      <c r="F445">
        <v>8</v>
      </c>
      <c r="G445">
        <v>1958</v>
      </c>
      <c r="H445">
        <v>1</v>
      </c>
    </row>
    <row r="446" spans="2:8" x14ac:dyDescent="0.25">
      <c r="B446" s="6">
        <v>21458</v>
      </c>
      <c r="C446">
        <v>19687.5</v>
      </c>
      <c r="D446">
        <v>19687.5</v>
      </c>
      <c r="E446">
        <v>19843.75</v>
      </c>
      <c r="F446">
        <v>9</v>
      </c>
      <c r="G446">
        <v>1958</v>
      </c>
      <c r="H446">
        <v>1</v>
      </c>
    </row>
    <row r="447" spans="2:8" x14ac:dyDescent="0.25">
      <c r="B447" s="6">
        <v>21489</v>
      </c>
      <c r="C447">
        <v>9687.5</v>
      </c>
      <c r="D447">
        <v>9687.5</v>
      </c>
      <c r="E447">
        <v>9531.25</v>
      </c>
      <c r="F447">
        <v>10</v>
      </c>
      <c r="G447">
        <v>1959</v>
      </c>
      <c r="H447">
        <v>3</v>
      </c>
    </row>
    <row r="448" spans="2:8" x14ac:dyDescent="0.25">
      <c r="B448" s="6">
        <v>21519</v>
      </c>
      <c r="C448">
        <v>13387.7490234375</v>
      </c>
      <c r="D448">
        <v>13387.7490234375</v>
      </c>
      <c r="E448">
        <v>13387.7490234375</v>
      </c>
      <c r="F448">
        <v>11</v>
      </c>
      <c r="G448">
        <v>1959</v>
      </c>
      <c r="H448">
        <v>3</v>
      </c>
    </row>
    <row r="449" spans="2:8" x14ac:dyDescent="0.25">
      <c r="B449" s="6">
        <v>21550</v>
      </c>
      <c r="C449">
        <v>5088.49609375</v>
      </c>
      <c r="D449">
        <v>4500</v>
      </c>
      <c r="E449">
        <v>4500.1689453125</v>
      </c>
      <c r="F449">
        <v>12</v>
      </c>
      <c r="G449">
        <v>1959</v>
      </c>
      <c r="H449">
        <v>3</v>
      </c>
    </row>
    <row r="450" spans="2:8" x14ac:dyDescent="0.25">
      <c r="B450" s="6">
        <v>21581</v>
      </c>
      <c r="C450">
        <v>18924.583984375</v>
      </c>
      <c r="D450">
        <v>23308.103515625</v>
      </c>
      <c r="E450">
        <v>24897.08984375</v>
      </c>
      <c r="F450">
        <v>1</v>
      </c>
      <c r="G450">
        <v>1959</v>
      </c>
      <c r="H450">
        <v>3</v>
      </c>
    </row>
    <row r="451" spans="2:8" x14ac:dyDescent="0.25">
      <c r="B451" s="6">
        <v>21609</v>
      </c>
      <c r="C451">
        <v>45769.84765625</v>
      </c>
      <c r="D451">
        <v>43450.93359375</v>
      </c>
      <c r="E451">
        <v>42058.95703125</v>
      </c>
      <c r="F451">
        <v>2</v>
      </c>
      <c r="G451">
        <v>1959</v>
      </c>
      <c r="H451">
        <v>3</v>
      </c>
    </row>
    <row r="452" spans="2:8" x14ac:dyDescent="0.25">
      <c r="B452" s="6">
        <v>21640</v>
      </c>
      <c r="C452">
        <v>11125.4482421875</v>
      </c>
      <c r="D452">
        <v>13968.1220703125</v>
      </c>
      <c r="E452">
        <v>13968.1220703125</v>
      </c>
      <c r="F452">
        <v>3</v>
      </c>
      <c r="G452">
        <v>1959</v>
      </c>
      <c r="H452">
        <v>3</v>
      </c>
    </row>
    <row r="453" spans="2:8" x14ac:dyDescent="0.25">
      <c r="B453" s="6">
        <v>21670</v>
      </c>
      <c r="C453">
        <v>10166.6669921875</v>
      </c>
      <c r="D453">
        <v>9578.5556640625</v>
      </c>
      <c r="E453">
        <v>9578.81640625</v>
      </c>
      <c r="F453">
        <v>4</v>
      </c>
      <c r="G453">
        <v>1959</v>
      </c>
      <c r="H453">
        <v>3</v>
      </c>
    </row>
    <row r="454" spans="2:8" x14ac:dyDescent="0.25">
      <c r="B454" s="6">
        <v>21701</v>
      </c>
      <c r="C454">
        <v>9465.6953125</v>
      </c>
      <c r="D454">
        <v>9958.7060546875</v>
      </c>
      <c r="E454">
        <v>9967.87109375</v>
      </c>
      <c r="F454">
        <v>5</v>
      </c>
      <c r="G454">
        <v>1959</v>
      </c>
      <c r="H454">
        <v>3</v>
      </c>
    </row>
    <row r="455" spans="2:8" x14ac:dyDescent="0.25">
      <c r="B455" s="6">
        <v>21731</v>
      </c>
      <c r="C455">
        <v>7100</v>
      </c>
      <c r="D455">
        <v>7695.7490234375</v>
      </c>
      <c r="E455">
        <v>8252.8330078125</v>
      </c>
      <c r="F455">
        <v>6</v>
      </c>
      <c r="G455">
        <v>1959</v>
      </c>
      <c r="H455">
        <v>3</v>
      </c>
    </row>
    <row r="456" spans="2:8" x14ac:dyDescent="0.25">
      <c r="B456" s="6">
        <v>21762</v>
      </c>
      <c r="C456">
        <v>9085.462890625</v>
      </c>
      <c r="D456">
        <v>6500</v>
      </c>
      <c r="E456">
        <v>6500</v>
      </c>
      <c r="F456">
        <v>7</v>
      </c>
      <c r="G456">
        <v>1959</v>
      </c>
      <c r="H456">
        <v>3</v>
      </c>
    </row>
    <row r="457" spans="2:8" x14ac:dyDescent="0.25">
      <c r="B457" s="6">
        <v>21793</v>
      </c>
      <c r="C457">
        <v>4000</v>
      </c>
      <c r="D457">
        <v>4000</v>
      </c>
      <c r="E457">
        <v>4000</v>
      </c>
      <c r="F457">
        <v>8</v>
      </c>
      <c r="G457">
        <v>1959</v>
      </c>
      <c r="H457">
        <v>3</v>
      </c>
    </row>
    <row r="458" spans="2:8" x14ac:dyDescent="0.25">
      <c r="B458" s="6">
        <v>21823</v>
      </c>
      <c r="C458">
        <v>4402.5029296875</v>
      </c>
      <c r="D458">
        <v>3000</v>
      </c>
      <c r="E458">
        <v>3000</v>
      </c>
      <c r="F458">
        <v>9</v>
      </c>
      <c r="G458">
        <v>1959</v>
      </c>
      <c r="H458">
        <v>3</v>
      </c>
    </row>
    <row r="459" spans="2:8" x14ac:dyDescent="0.25">
      <c r="B459" s="6">
        <v>21854</v>
      </c>
      <c r="C459">
        <v>4000</v>
      </c>
      <c r="D459">
        <v>4000</v>
      </c>
      <c r="E459">
        <v>4000</v>
      </c>
      <c r="F459">
        <v>10</v>
      </c>
      <c r="G459">
        <v>1960</v>
      </c>
      <c r="H459">
        <v>4</v>
      </c>
    </row>
    <row r="460" spans="2:8" x14ac:dyDescent="0.25">
      <c r="B460" s="6">
        <v>21884</v>
      </c>
      <c r="C460">
        <v>4500</v>
      </c>
      <c r="D460">
        <v>4500</v>
      </c>
      <c r="E460">
        <v>4500</v>
      </c>
      <c r="F460">
        <v>11</v>
      </c>
      <c r="G460">
        <v>1960</v>
      </c>
      <c r="H460">
        <v>4</v>
      </c>
    </row>
    <row r="461" spans="2:8" x14ac:dyDescent="0.25">
      <c r="B461" s="6">
        <v>21915</v>
      </c>
      <c r="C461">
        <v>4505.990234375</v>
      </c>
      <c r="D461">
        <v>4500</v>
      </c>
      <c r="E461">
        <v>4500</v>
      </c>
      <c r="F461">
        <v>12</v>
      </c>
      <c r="G461">
        <v>1960</v>
      </c>
      <c r="H461">
        <v>4</v>
      </c>
    </row>
    <row r="462" spans="2:8" x14ac:dyDescent="0.25">
      <c r="B462" s="6">
        <v>21946</v>
      </c>
      <c r="C462">
        <v>9189.337890625</v>
      </c>
      <c r="D462">
        <v>10451.166015625</v>
      </c>
      <c r="E462">
        <v>10261.2666015625</v>
      </c>
      <c r="F462">
        <v>1</v>
      </c>
      <c r="G462">
        <v>1960</v>
      </c>
      <c r="H462">
        <v>4</v>
      </c>
    </row>
    <row r="463" spans="2:8" x14ac:dyDescent="0.25">
      <c r="B463" s="6">
        <v>21975</v>
      </c>
      <c r="C463">
        <v>32253.369140625</v>
      </c>
      <c r="D463">
        <v>29496.287109375</v>
      </c>
      <c r="E463">
        <v>28448.5</v>
      </c>
      <c r="F463">
        <v>2</v>
      </c>
      <c r="G463">
        <v>1960</v>
      </c>
      <c r="H463">
        <v>4</v>
      </c>
    </row>
    <row r="464" spans="2:8" x14ac:dyDescent="0.25">
      <c r="B464" s="6">
        <v>22006</v>
      </c>
      <c r="C464">
        <v>17136.080078125</v>
      </c>
      <c r="D464">
        <v>21311.107421875</v>
      </c>
      <c r="E464">
        <v>19560.02734375</v>
      </c>
      <c r="F464">
        <v>3</v>
      </c>
      <c r="G464">
        <v>1960</v>
      </c>
      <c r="H464">
        <v>4</v>
      </c>
    </row>
    <row r="465" spans="2:8" x14ac:dyDescent="0.25">
      <c r="B465" s="6">
        <v>22036</v>
      </c>
      <c r="C465">
        <v>13508.3330078125</v>
      </c>
      <c r="D465">
        <v>11612.5</v>
      </c>
      <c r="E465">
        <v>12341.6669921875</v>
      </c>
      <c r="F465">
        <v>4</v>
      </c>
      <c r="G465">
        <v>1960</v>
      </c>
      <c r="H465">
        <v>4</v>
      </c>
    </row>
    <row r="466" spans="2:8" x14ac:dyDescent="0.25">
      <c r="B466" s="6">
        <v>22067</v>
      </c>
      <c r="C466">
        <v>7759.90576171875</v>
      </c>
      <c r="D466">
        <v>7921.32177734375</v>
      </c>
      <c r="E466">
        <v>8301.603515625</v>
      </c>
      <c r="F466">
        <v>5</v>
      </c>
      <c r="G466">
        <v>1960</v>
      </c>
      <c r="H466">
        <v>4</v>
      </c>
    </row>
    <row r="467" spans="2:8" x14ac:dyDescent="0.25">
      <c r="B467" s="6">
        <v>22097</v>
      </c>
      <c r="C467">
        <v>7243.33349609375</v>
      </c>
      <c r="D467">
        <v>7243.33349609375</v>
      </c>
      <c r="E467">
        <v>7243.33349609375</v>
      </c>
      <c r="F467">
        <v>6</v>
      </c>
      <c r="G467">
        <v>1960</v>
      </c>
      <c r="H467">
        <v>4</v>
      </c>
    </row>
    <row r="468" spans="2:8" x14ac:dyDescent="0.25">
      <c r="B468" s="6">
        <v>22128</v>
      </c>
      <c r="C468">
        <v>5939.24755859375</v>
      </c>
      <c r="D468">
        <v>5000</v>
      </c>
      <c r="E468">
        <v>5000</v>
      </c>
      <c r="F468">
        <v>7</v>
      </c>
      <c r="G468">
        <v>1960</v>
      </c>
      <c r="H468">
        <v>4</v>
      </c>
    </row>
    <row r="469" spans="2:8" x14ac:dyDescent="0.25">
      <c r="B469" s="6">
        <v>22159</v>
      </c>
      <c r="C469">
        <v>3665.38720703125</v>
      </c>
      <c r="D469">
        <v>3539.72119140625</v>
      </c>
      <c r="E469">
        <v>3530.513427734375</v>
      </c>
      <c r="F469">
        <v>8</v>
      </c>
      <c r="G469">
        <v>1960</v>
      </c>
      <c r="H469">
        <v>4</v>
      </c>
    </row>
    <row r="470" spans="2:8" x14ac:dyDescent="0.25">
      <c r="B470" s="6">
        <v>22189</v>
      </c>
      <c r="C470">
        <v>3000</v>
      </c>
      <c r="D470">
        <v>3000</v>
      </c>
      <c r="E470">
        <v>3000</v>
      </c>
      <c r="F470">
        <v>9</v>
      </c>
      <c r="G470">
        <v>1960</v>
      </c>
      <c r="H470">
        <v>4</v>
      </c>
    </row>
    <row r="471" spans="2:8" x14ac:dyDescent="0.25">
      <c r="B471" s="6">
        <v>22220</v>
      </c>
      <c r="C471">
        <v>4000</v>
      </c>
      <c r="D471">
        <v>4000</v>
      </c>
      <c r="E471">
        <v>4000</v>
      </c>
      <c r="F471">
        <v>10</v>
      </c>
      <c r="G471">
        <v>1961</v>
      </c>
      <c r="H471">
        <v>4</v>
      </c>
    </row>
    <row r="472" spans="2:8" x14ac:dyDescent="0.25">
      <c r="B472" s="6">
        <v>22250</v>
      </c>
      <c r="C472">
        <v>7262.7158203125</v>
      </c>
      <c r="D472">
        <v>4500</v>
      </c>
      <c r="E472">
        <v>4500</v>
      </c>
      <c r="F472">
        <v>11</v>
      </c>
      <c r="G472">
        <v>1961</v>
      </c>
      <c r="H472">
        <v>4</v>
      </c>
    </row>
    <row r="473" spans="2:8" x14ac:dyDescent="0.25">
      <c r="B473" s="6">
        <v>22281</v>
      </c>
      <c r="C473">
        <v>11631.91015625</v>
      </c>
      <c r="D473">
        <v>11699.1005859375</v>
      </c>
      <c r="E473">
        <v>11787.3642578125</v>
      </c>
      <c r="F473">
        <v>12</v>
      </c>
      <c r="G473">
        <v>1961</v>
      </c>
      <c r="H473">
        <v>4</v>
      </c>
    </row>
    <row r="474" spans="2:8" x14ac:dyDescent="0.25">
      <c r="B474" s="6">
        <v>22312</v>
      </c>
      <c r="C474">
        <v>9451.3076171875</v>
      </c>
      <c r="D474">
        <v>9220.6259765625</v>
      </c>
      <c r="E474">
        <v>9061.203125</v>
      </c>
      <c r="F474">
        <v>1</v>
      </c>
      <c r="G474">
        <v>1961</v>
      </c>
      <c r="H474">
        <v>4</v>
      </c>
    </row>
    <row r="475" spans="2:8" x14ac:dyDescent="0.25">
      <c r="B475" s="6">
        <v>22340</v>
      </c>
      <c r="C475">
        <v>31861.080078125</v>
      </c>
      <c r="D475">
        <v>30507.625</v>
      </c>
      <c r="E475">
        <v>28392.87109375</v>
      </c>
      <c r="F475">
        <v>2</v>
      </c>
      <c r="G475">
        <v>1961</v>
      </c>
      <c r="H475">
        <v>4</v>
      </c>
    </row>
    <row r="476" spans="2:8" x14ac:dyDescent="0.25">
      <c r="B476" s="6">
        <v>22371</v>
      </c>
      <c r="C476">
        <v>15531.962890625</v>
      </c>
      <c r="D476">
        <v>13372.4892578125</v>
      </c>
      <c r="E476">
        <v>13372.4892578125</v>
      </c>
      <c r="F476">
        <v>3</v>
      </c>
      <c r="G476">
        <v>1961</v>
      </c>
      <c r="H476">
        <v>4</v>
      </c>
    </row>
    <row r="477" spans="2:8" x14ac:dyDescent="0.25">
      <c r="B477" s="6">
        <v>22401</v>
      </c>
      <c r="C477">
        <v>8235</v>
      </c>
      <c r="D477">
        <v>9050</v>
      </c>
      <c r="E477">
        <v>9175</v>
      </c>
      <c r="F477">
        <v>4</v>
      </c>
      <c r="G477">
        <v>1961</v>
      </c>
      <c r="H477">
        <v>4</v>
      </c>
    </row>
    <row r="478" spans="2:8" x14ac:dyDescent="0.25">
      <c r="B478" s="6">
        <v>22432</v>
      </c>
      <c r="C478">
        <v>8724.12109375</v>
      </c>
      <c r="D478">
        <v>8516.2900390625</v>
      </c>
      <c r="E478">
        <v>8499.5068359375</v>
      </c>
      <c r="F478">
        <v>5</v>
      </c>
      <c r="G478">
        <v>1961</v>
      </c>
      <c r="H478">
        <v>4</v>
      </c>
    </row>
    <row r="479" spans="2:8" x14ac:dyDescent="0.25">
      <c r="B479" s="6">
        <v>22462</v>
      </c>
      <c r="C479">
        <v>7100</v>
      </c>
      <c r="D479">
        <v>7100</v>
      </c>
      <c r="E479">
        <v>7273.36474609375</v>
      </c>
      <c r="F479">
        <v>6</v>
      </c>
      <c r="G479">
        <v>1961</v>
      </c>
      <c r="H479">
        <v>4</v>
      </c>
    </row>
    <row r="480" spans="2:8" x14ac:dyDescent="0.25">
      <c r="B480" s="6">
        <v>22493</v>
      </c>
      <c r="C480">
        <v>5045.732421875</v>
      </c>
      <c r="D480">
        <v>5000</v>
      </c>
      <c r="E480">
        <v>5000</v>
      </c>
      <c r="F480">
        <v>7</v>
      </c>
      <c r="G480">
        <v>1961</v>
      </c>
      <c r="H480">
        <v>4</v>
      </c>
    </row>
    <row r="481" spans="2:8" x14ac:dyDescent="0.25">
      <c r="B481" s="6">
        <v>22524</v>
      </c>
      <c r="C481">
        <v>4285.95263671875</v>
      </c>
      <c r="D481">
        <v>3688.46728515625</v>
      </c>
      <c r="E481">
        <v>3583.09130859375</v>
      </c>
      <c r="F481">
        <v>8</v>
      </c>
      <c r="G481">
        <v>1961</v>
      </c>
      <c r="H481">
        <v>4</v>
      </c>
    </row>
    <row r="482" spans="2:8" x14ac:dyDescent="0.25">
      <c r="B482" s="6">
        <v>22554</v>
      </c>
      <c r="C482">
        <v>3000</v>
      </c>
      <c r="D482">
        <v>3000</v>
      </c>
      <c r="E482">
        <v>3000</v>
      </c>
      <c r="F482">
        <v>9</v>
      </c>
      <c r="G482">
        <v>1961</v>
      </c>
      <c r="H482">
        <v>4</v>
      </c>
    </row>
    <row r="483" spans="2:8" x14ac:dyDescent="0.25">
      <c r="B483" s="6">
        <v>22585</v>
      </c>
      <c r="C483">
        <v>4000</v>
      </c>
      <c r="D483">
        <v>4000</v>
      </c>
      <c r="E483">
        <v>4000</v>
      </c>
      <c r="F483">
        <v>10</v>
      </c>
      <c r="G483">
        <v>1962</v>
      </c>
      <c r="H483">
        <v>3</v>
      </c>
    </row>
    <row r="484" spans="2:8" x14ac:dyDescent="0.25">
      <c r="B484" s="6">
        <v>22615</v>
      </c>
      <c r="C484">
        <v>4500</v>
      </c>
      <c r="D484">
        <v>4500</v>
      </c>
      <c r="E484">
        <v>4500</v>
      </c>
      <c r="F484">
        <v>11</v>
      </c>
      <c r="G484">
        <v>1962</v>
      </c>
      <c r="H484">
        <v>3</v>
      </c>
    </row>
    <row r="485" spans="2:8" x14ac:dyDescent="0.25">
      <c r="B485" s="6">
        <v>22646</v>
      </c>
      <c r="C485">
        <v>12367.291015625</v>
      </c>
      <c r="D485">
        <v>11193.529296875</v>
      </c>
      <c r="E485">
        <v>11207.5439453125</v>
      </c>
      <c r="F485">
        <v>12</v>
      </c>
      <c r="G485">
        <v>1962</v>
      </c>
      <c r="H485">
        <v>3</v>
      </c>
    </row>
    <row r="486" spans="2:8" x14ac:dyDescent="0.25">
      <c r="B486" s="6">
        <v>22677</v>
      </c>
      <c r="C486">
        <v>6000</v>
      </c>
      <c r="D486">
        <v>6000</v>
      </c>
      <c r="E486">
        <v>6000</v>
      </c>
      <c r="F486">
        <v>1</v>
      </c>
      <c r="G486">
        <v>1962</v>
      </c>
      <c r="H486">
        <v>3</v>
      </c>
    </row>
    <row r="487" spans="2:8" x14ac:dyDescent="0.25">
      <c r="B487" s="6">
        <v>22705</v>
      </c>
      <c r="C487">
        <v>66985.25</v>
      </c>
      <c r="D487">
        <v>65304.50390625</v>
      </c>
      <c r="E487">
        <v>62262.96484375</v>
      </c>
      <c r="F487">
        <v>2</v>
      </c>
      <c r="G487">
        <v>1962</v>
      </c>
      <c r="H487">
        <v>3</v>
      </c>
    </row>
    <row r="488" spans="2:8" x14ac:dyDescent="0.25">
      <c r="B488" s="6">
        <v>22736</v>
      </c>
      <c r="C488">
        <v>20665.876953125</v>
      </c>
      <c r="D488">
        <v>26445.978515625</v>
      </c>
      <c r="E488">
        <v>26478.396484375</v>
      </c>
      <c r="F488">
        <v>3</v>
      </c>
      <c r="G488">
        <v>1962</v>
      </c>
      <c r="H488">
        <v>3</v>
      </c>
    </row>
    <row r="489" spans="2:8" x14ac:dyDescent="0.25">
      <c r="B489" s="6">
        <v>22766</v>
      </c>
      <c r="C489">
        <v>14961.0634765625</v>
      </c>
      <c r="D489">
        <v>15066.71484375</v>
      </c>
      <c r="E489">
        <v>15056.2939453125</v>
      </c>
      <c r="F489">
        <v>4</v>
      </c>
      <c r="G489">
        <v>1962</v>
      </c>
      <c r="H489">
        <v>3</v>
      </c>
    </row>
    <row r="490" spans="2:8" x14ac:dyDescent="0.25">
      <c r="B490" s="6">
        <v>22797</v>
      </c>
      <c r="C490">
        <v>11070.92578125</v>
      </c>
      <c r="D490">
        <v>11139.6796875</v>
      </c>
      <c r="E490">
        <v>11138.107421875</v>
      </c>
      <c r="F490">
        <v>5</v>
      </c>
      <c r="G490">
        <v>1962</v>
      </c>
      <c r="H490">
        <v>3</v>
      </c>
    </row>
    <row r="491" spans="2:8" x14ac:dyDescent="0.25">
      <c r="B491" s="6">
        <v>22827</v>
      </c>
      <c r="C491">
        <v>6280</v>
      </c>
      <c r="D491">
        <v>6658.76318359375</v>
      </c>
      <c r="E491">
        <v>7040.95703125</v>
      </c>
      <c r="F491">
        <v>6</v>
      </c>
      <c r="G491">
        <v>1962</v>
      </c>
      <c r="H491">
        <v>3</v>
      </c>
    </row>
    <row r="492" spans="2:8" x14ac:dyDescent="0.25">
      <c r="B492" s="6">
        <v>22858</v>
      </c>
      <c r="C492">
        <v>9830.5693359375</v>
      </c>
      <c r="D492">
        <v>7173.80712890625</v>
      </c>
      <c r="E492">
        <v>6500</v>
      </c>
      <c r="F492">
        <v>7</v>
      </c>
      <c r="G492">
        <v>1962</v>
      </c>
      <c r="H492">
        <v>3</v>
      </c>
    </row>
    <row r="493" spans="2:8" x14ac:dyDescent="0.25">
      <c r="B493" s="6">
        <v>22889</v>
      </c>
      <c r="C493">
        <v>4000</v>
      </c>
      <c r="D493">
        <v>4000</v>
      </c>
      <c r="E493">
        <v>4000</v>
      </c>
      <c r="F493">
        <v>8</v>
      </c>
      <c r="G493">
        <v>1962</v>
      </c>
      <c r="H493">
        <v>3</v>
      </c>
    </row>
    <row r="494" spans="2:8" x14ac:dyDescent="0.25">
      <c r="B494" s="6">
        <v>22919</v>
      </c>
      <c r="C494">
        <v>3541.390869140625</v>
      </c>
      <c r="D494">
        <v>3000</v>
      </c>
      <c r="E494">
        <v>3000</v>
      </c>
      <c r="F494">
        <v>9</v>
      </c>
      <c r="G494">
        <v>1962</v>
      </c>
      <c r="H494">
        <v>3</v>
      </c>
    </row>
    <row r="495" spans="2:8" x14ac:dyDescent="0.25">
      <c r="B495" s="6">
        <v>22950</v>
      </c>
      <c r="C495">
        <v>26209.365234375</v>
      </c>
      <c r="D495">
        <v>26831.689453125</v>
      </c>
      <c r="E495">
        <v>25170.8046875</v>
      </c>
      <c r="F495">
        <v>10</v>
      </c>
      <c r="G495">
        <v>1963</v>
      </c>
      <c r="H495">
        <v>1</v>
      </c>
    </row>
    <row r="496" spans="2:8" x14ac:dyDescent="0.25">
      <c r="B496" s="6">
        <v>22980</v>
      </c>
      <c r="C496">
        <v>5925.21240234375</v>
      </c>
      <c r="D496">
        <v>4500</v>
      </c>
      <c r="E496">
        <v>4500</v>
      </c>
      <c r="F496">
        <v>11</v>
      </c>
      <c r="G496">
        <v>1963</v>
      </c>
      <c r="H496">
        <v>1</v>
      </c>
    </row>
    <row r="497" spans="2:8" x14ac:dyDescent="0.25">
      <c r="B497" s="6">
        <v>23011</v>
      </c>
      <c r="C497">
        <v>24354.107421875</v>
      </c>
      <c r="D497">
        <v>21331.3125</v>
      </c>
      <c r="E497">
        <v>20315.5625</v>
      </c>
      <c r="F497">
        <v>12</v>
      </c>
      <c r="G497">
        <v>1963</v>
      </c>
      <c r="H497">
        <v>1</v>
      </c>
    </row>
    <row r="498" spans="2:8" x14ac:dyDescent="0.25">
      <c r="B498" s="6">
        <v>23042</v>
      </c>
      <c r="C498">
        <v>16782.78125</v>
      </c>
      <c r="D498">
        <v>16130.0048828125</v>
      </c>
      <c r="E498">
        <v>15937.3857421875</v>
      </c>
      <c r="F498">
        <v>1</v>
      </c>
      <c r="G498">
        <v>1963</v>
      </c>
      <c r="H498">
        <v>1</v>
      </c>
    </row>
    <row r="499" spans="2:8" x14ac:dyDescent="0.25">
      <c r="B499" s="6">
        <v>23070</v>
      </c>
      <c r="C499">
        <v>73507.7265625</v>
      </c>
      <c r="D499">
        <v>72872.1171875</v>
      </c>
      <c r="E499">
        <v>70516.203125</v>
      </c>
      <c r="F499">
        <v>2</v>
      </c>
      <c r="G499">
        <v>1963</v>
      </c>
      <c r="H499">
        <v>1</v>
      </c>
    </row>
    <row r="500" spans="2:8" x14ac:dyDescent="0.25">
      <c r="B500" s="6">
        <v>23101</v>
      </c>
      <c r="C500">
        <v>24605.703125</v>
      </c>
      <c r="D500">
        <v>25235.74609375</v>
      </c>
      <c r="E500">
        <v>23586.09375</v>
      </c>
      <c r="F500">
        <v>3</v>
      </c>
      <c r="G500">
        <v>1963</v>
      </c>
      <c r="H500">
        <v>1</v>
      </c>
    </row>
    <row r="501" spans="2:8" x14ac:dyDescent="0.25">
      <c r="B501" s="6">
        <v>23131</v>
      </c>
      <c r="C501">
        <v>98461.9609375</v>
      </c>
      <c r="D501">
        <v>92766.9765625</v>
      </c>
      <c r="E501">
        <v>90148.109375</v>
      </c>
      <c r="F501">
        <v>4</v>
      </c>
      <c r="G501">
        <v>1963</v>
      </c>
      <c r="H501">
        <v>1</v>
      </c>
    </row>
    <row r="502" spans="2:8" x14ac:dyDescent="0.25">
      <c r="B502" s="6">
        <v>23162</v>
      </c>
      <c r="C502">
        <v>27443.81640625</v>
      </c>
      <c r="D502">
        <v>27633.958984375</v>
      </c>
      <c r="E502">
        <v>27636.4453125</v>
      </c>
      <c r="F502">
        <v>5</v>
      </c>
      <c r="G502">
        <v>1963</v>
      </c>
      <c r="H502">
        <v>1</v>
      </c>
    </row>
    <row r="503" spans="2:8" x14ac:dyDescent="0.25">
      <c r="B503" s="6">
        <v>23192</v>
      </c>
      <c r="C503">
        <v>9260.4169921875</v>
      </c>
      <c r="D503">
        <v>9362.55078125</v>
      </c>
      <c r="E503">
        <v>9489.34375</v>
      </c>
      <c r="F503">
        <v>6</v>
      </c>
      <c r="G503">
        <v>1963</v>
      </c>
      <c r="H503">
        <v>1</v>
      </c>
    </row>
    <row r="504" spans="2:8" x14ac:dyDescent="0.25">
      <c r="B504" s="6">
        <v>23223</v>
      </c>
      <c r="C504">
        <v>12541.7822265625</v>
      </c>
      <c r="D504">
        <v>9093.1064453125</v>
      </c>
      <c r="E504">
        <v>9139.095703125</v>
      </c>
      <c r="F504">
        <v>7</v>
      </c>
      <c r="G504">
        <v>1963</v>
      </c>
      <c r="H504">
        <v>1</v>
      </c>
    </row>
    <row r="505" spans="2:8" x14ac:dyDescent="0.25">
      <c r="B505" s="6">
        <v>23254</v>
      </c>
      <c r="C505">
        <v>4000</v>
      </c>
      <c r="D505">
        <v>4000</v>
      </c>
      <c r="E505">
        <v>4000</v>
      </c>
      <c r="F505">
        <v>8</v>
      </c>
      <c r="G505">
        <v>1963</v>
      </c>
      <c r="H505">
        <v>1</v>
      </c>
    </row>
    <row r="506" spans="2:8" x14ac:dyDescent="0.25">
      <c r="B506" s="6">
        <v>23284</v>
      </c>
      <c r="C506">
        <v>19375</v>
      </c>
      <c r="D506">
        <v>19843.75</v>
      </c>
      <c r="E506">
        <v>19843.75</v>
      </c>
      <c r="F506">
        <v>9</v>
      </c>
      <c r="G506">
        <v>1963</v>
      </c>
      <c r="H506">
        <v>1</v>
      </c>
    </row>
    <row r="507" spans="2:8" x14ac:dyDescent="0.25">
      <c r="B507" s="6">
        <v>23315</v>
      </c>
      <c r="C507">
        <v>9531.25</v>
      </c>
      <c r="D507">
        <v>9375</v>
      </c>
      <c r="E507">
        <v>9375</v>
      </c>
      <c r="F507">
        <v>10</v>
      </c>
      <c r="G507">
        <v>1964</v>
      </c>
      <c r="H507">
        <v>4</v>
      </c>
    </row>
    <row r="508" spans="2:8" x14ac:dyDescent="0.25">
      <c r="B508" s="6">
        <v>23345</v>
      </c>
      <c r="C508">
        <v>14843.75</v>
      </c>
      <c r="D508">
        <v>15000</v>
      </c>
      <c r="E508">
        <v>15000</v>
      </c>
      <c r="F508">
        <v>11</v>
      </c>
      <c r="G508">
        <v>1964</v>
      </c>
      <c r="H508">
        <v>4</v>
      </c>
    </row>
    <row r="509" spans="2:8" x14ac:dyDescent="0.25">
      <c r="B509" s="6">
        <v>23376</v>
      </c>
      <c r="C509">
        <v>4500</v>
      </c>
      <c r="D509">
        <v>4528.9521484375</v>
      </c>
      <c r="E509">
        <v>4500.01904296875</v>
      </c>
      <c r="F509">
        <v>12</v>
      </c>
      <c r="G509">
        <v>1964</v>
      </c>
      <c r="H509">
        <v>4</v>
      </c>
    </row>
    <row r="510" spans="2:8" x14ac:dyDescent="0.25">
      <c r="B510" s="6">
        <v>23407</v>
      </c>
      <c r="C510">
        <v>20846.1875</v>
      </c>
      <c r="D510">
        <v>25950.078125</v>
      </c>
      <c r="E510">
        <v>25563.171875</v>
      </c>
      <c r="F510">
        <v>1</v>
      </c>
      <c r="G510">
        <v>1964</v>
      </c>
      <c r="H510">
        <v>4</v>
      </c>
    </row>
    <row r="511" spans="2:8" x14ac:dyDescent="0.25">
      <c r="B511" s="6">
        <v>23436</v>
      </c>
      <c r="C511">
        <v>10920.978515625</v>
      </c>
      <c r="D511">
        <v>11545.216796875</v>
      </c>
      <c r="E511">
        <v>11325.8291015625</v>
      </c>
      <c r="F511">
        <v>2</v>
      </c>
      <c r="G511">
        <v>1964</v>
      </c>
      <c r="H511">
        <v>4</v>
      </c>
    </row>
    <row r="512" spans="2:8" x14ac:dyDescent="0.25">
      <c r="B512" s="6">
        <v>23467</v>
      </c>
      <c r="C512">
        <v>7622.4599609375</v>
      </c>
      <c r="D512">
        <v>7879.109375</v>
      </c>
      <c r="E512">
        <v>7879.109375</v>
      </c>
      <c r="F512">
        <v>3</v>
      </c>
      <c r="G512">
        <v>1964</v>
      </c>
      <c r="H512">
        <v>4</v>
      </c>
    </row>
    <row r="513" spans="2:8" x14ac:dyDescent="0.25">
      <c r="B513" s="6">
        <v>23497</v>
      </c>
      <c r="C513">
        <v>9358.9560546875</v>
      </c>
      <c r="D513">
        <v>9755.89453125</v>
      </c>
      <c r="E513">
        <v>9760.5380859375</v>
      </c>
      <c r="F513">
        <v>4</v>
      </c>
      <c r="G513">
        <v>1964</v>
      </c>
      <c r="H513">
        <v>4</v>
      </c>
    </row>
    <row r="514" spans="2:8" x14ac:dyDescent="0.25">
      <c r="B514" s="6">
        <v>23528</v>
      </c>
      <c r="C514">
        <v>9711.4111328125</v>
      </c>
      <c r="D514">
        <v>9714.498046875</v>
      </c>
      <c r="E514">
        <v>9706.9091796875</v>
      </c>
      <c r="F514">
        <v>5</v>
      </c>
      <c r="G514">
        <v>1964</v>
      </c>
      <c r="H514">
        <v>4</v>
      </c>
    </row>
    <row r="515" spans="2:8" x14ac:dyDescent="0.25">
      <c r="B515" s="6">
        <v>23558</v>
      </c>
      <c r="C515">
        <v>7243.33349609375</v>
      </c>
      <c r="D515">
        <v>7243.38720703125</v>
      </c>
      <c r="E515">
        <v>7244.236328125</v>
      </c>
      <c r="F515">
        <v>6</v>
      </c>
      <c r="G515">
        <v>1964</v>
      </c>
      <c r="H515">
        <v>4</v>
      </c>
    </row>
    <row r="516" spans="2:8" x14ac:dyDescent="0.25">
      <c r="B516" s="6">
        <v>23589</v>
      </c>
      <c r="C516">
        <v>5036.7744140625</v>
      </c>
      <c r="D516">
        <v>5000</v>
      </c>
      <c r="E516">
        <v>5000</v>
      </c>
      <c r="F516">
        <v>7</v>
      </c>
      <c r="G516">
        <v>1964</v>
      </c>
      <c r="H516">
        <v>4</v>
      </c>
    </row>
    <row r="517" spans="2:8" x14ac:dyDescent="0.25">
      <c r="B517" s="6">
        <v>23620</v>
      </c>
      <c r="C517">
        <v>4417.32080078125</v>
      </c>
      <c r="D517">
        <v>3500</v>
      </c>
      <c r="E517">
        <v>3500</v>
      </c>
      <c r="F517">
        <v>8</v>
      </c>
      <c r="G517">
        <v>1964</v>
      </c>
      <c r="H517">
        <v>4</v>
      </c>
    </row>
    <row r="518" spans="2:8" x14ac:dyDescent="0.25">
      <c r="B518" s="6">
        <v>23650</v>
      </c>
      <c r="C518">
        <v>3000</v>
      </c>
      <c r="D518">
        <v>3000</v>
      </c>
      <c r="E518">
        <v>3000</v>
      </c>
      <c r="F518">
        <v>9</v>
      </c>
      <c r="G518">
        <v>1964</v>
      </c>
      <c r="H518">
        <v>4</v>
      </c>
    </row>
    <row r="519" spans="2:8" x14ac:dyDescent="0.25">
      <c r="B519" s="6">
        <v>23681</v>
      </c>
      <c r="C519">
        <v>4000</v>
      </c>
      <c r="D519">
        <v>4000</v>
      </c>
      <c r="E519">
        <v>4000</v>
      </c>
      <c r="F519">
        <v>10</v>
      </c>
      <c r="G519">
        <v>1965</v>
      </c>
      <c r="H519">
        <v>1</v>
      </c>
    </row>
    <row r="520" spans="2:8" x14ac:dyDescent="0.25">
      <c r="B520" s="6">
        <v>23711</v>
      </c>
      <c r="C520">
        <v>11312.44140625</v>
      </c>
      <c r="D520">
        <v>7740.20654296875</v>
      </c>
      <c r="E520">
        <v>7513.556640625</v>
      </c>
      <c r="F520">
        <v>11</v>
      </c>
      <c r="G520">
        <v>1965</v>
      </c>
      <c r="H520">
        <v>1</v>
      </c>
    </row>
    <row r="521" spans="2:8" x14ac:dyDescent="0.25">
      <c r="B521" s="6">
        <v>23742</v>
      </c>
      <c r="C521">
        <v>86628.7578125</v>
      </c>
      <c r="D521">
        <v>80993.09375</v>
      </c>
      <c r="E521">
        <v>79421.046875</v>
      </c>
      <c r="F521">
        <v>12</v>
      </c>
      <c r="G521">
        <v>1965</v>
      </c>
      <c r="H521">
        <v>1</v>
      </c>
    </row>
    <row r="522" spans="2:8" x14ac:dyDescent="0.25">
      <c r="B522" s="6">
        <v>23773</v>
      </c>
      <c r="C522">
        <v>125166.796875</v>
      </c>
      <c r="D522">
        <v>120837.234375</v>
      </c>
      <c r="E522">
        <v>121365.046875</v>
      </c>
      <c r="F522">
        <v>1</v>
      </c>
      <c r="G522">
        <v>1965</v>
      </c>
      <c r="H522">
        <v>1</v>
      </c>
    </row>
    <row r="523" spans="2:8" x14ac:dyDescent="0.25">
      <c r="B523" s="6">
        <v>23801</v>
      </c>
      <c r="C523">
        <v>36673.80078125</v>
      </c>
      <c r="D523">
        <v>38473.91796875</v>
      </c>
      <c r="E523">
        <v>36089.01953125</v>
      </c>
      <c r="F523">
        <v>2</v>
      </c>
      <c r="G523">
        <v>1965</v>
      </c>
      <c r="H523">
        <v>1</v>
      </c>
    </row>
    <row r="524" spans="2:8" x14ac:dyDescent="0.25">
      <c r="B524" s="6">
        <v>23832</v>
      </c>
      <c r="C524">
        <v>17290.056640625</v>
      </c>
      <c r="D524">
        <v>18149.623046875</v>
      </c>
      <c r="E524">
        <v>16861.056640625</v>
      </c>
      <c r="F524">
        <v>3</v>
      </c>
      <c r="G524">
        <v>1965</v>
      </c>
      <c r="H524">
        <v>1</v>
      </c>
    </row>
    <row r="525" spans="2:8" x14ac:dyDescent="0.25">
      <c r="B525" s="6">
        <v>23862</v>
      </c>
      <c r="C525">
        <v>45634.78515625</v>
      </c>
      <c r="D525">
        <v>45615.23046875</v>
      </c>
      <c r="E525">
        <v>45600.625</v>
      </c>
      <c r="F525">
        <v>4</v>
      </c>
      <c r="G525">
        <v>1965</v>
      </c>
      <c r="H525">
        <v>1</v>
      </c>
    </row>
    <row r="526" spans="2:8" x14ac:dyDescent="0.25">
      <c r="B526" s="6">
        <v>23893</v>
      </c>
      <c r="C526">
        <v>16722.759765625</v>
      </c>
      <c r="D526">
        <v>16909.32421875</v>
      </c>
      <c r="E526">
        <v>16890.90625</v>
      </c>
      <c r="F526">
        <v>5</v>
      </c>
      <c r="G526">
        <v>1965</v>
      </c>
      <c r="H526">
        <v>1</v>
      </c>
    </row>
    <row r="527" spans="2:8" x14ac:dyDescent="0.25">
      <c r="B527" s="6">
        <v>23923</v>
      </c>
      <c r="C527">
        <v>7800</v>
      </c>
      <c r="D527">
        <v>7787.14697265625</v>
      </c>
      <c r="E527">
        <v>7778.64697265625</v>
      </c>
      <c r="F527">
        <v>6</v>
      </c>
      <c r="G527">
        <v>1965</v>
      </c>
      <c r="H527">
        <v>1</v>
      </c>
    </row>
    <row r="528" spans="2:8" x14ac:dyDescent="0.25">
      <c r="B528" s="6">
        <v>23954</v>
      </c>
      <c r="C528">
        <v>12360.1982421875</v>
      </c>
      <c r="D528">
        <v>8997.955078125</v>
      </c>
      <c r="E528">
        <v>8891.099609375</v>
      </c>
      <c r="F528">
        <v>7</v>
      </c>
      <c r="G528">
        <v>1965</v>
      </c>
      <c r="H528">
        <v>1</v>
      </c>
    </row>
    <row r="529" spans="2:8" x14ac:dyDescent="0.25">
      <c r="B529" s="6">
        <v>23985</v>
      </c>
      <c r="C529">
        <v>4000</v>
      </c>
      <c r="D529">
        <v>4000</v>
      </c>
      <c r="E529">
        <v>4000</v>
      </c>
      <c r="F529">
        <v>8</v>
      </c>
      <c r="G529">
        <v>1965</v>
      </c>
      <c r="H529">
        <v>1</v>
      </c>
    </row>
    <row r="530" spans="2:8" x14ac:dyDescent="0.25">
      <c r="B530" s="6">
        <v>24015</v>
      </c>
      <c r="C530">
        <v>19375</v>
      </c>
      <c r="D530">
        <v>19843.75</v>
      </c>
      <c r="E530">
        <v>19843.75</v>
      </c>
      <c r="F530">
        <v>9</v>
      </c>
      <c r="G530">
        <v>1965</v>
      </c>
      <c r="H530">
        <v>1</v>
      </c>
    </row>
    <row r="531" spans="2:8" x14ac:dyDescent="0.25">
      <c r="B531" s="6">
        <v>24046</v>
      </c>
      <c r="C531">
        <v>9375</v>
      </c>
      <c r="D531">
        <v>9218.75</v>
      </c>
      <c r="E531">
        <v>9218.75</v>
      </c>
      <c r="F531">
        <v>10</v>
      </c>
      <c r="G531">
        <v>1966</v>
      </c>
      <c r="H531">
        <v>3</v>
      </c>
    </row>
    <row r="532" spans="2:8" x14ac:dyDescent="0.25">
      <c r="B532" s="6">
        <v>24076</v>
      </c>
      <c r="C532">
        <v>14687.5</v>
      </c>
      <c r="D532">
        <v>14843.75</v>
      </c>
      <c r="E532">
        <v>14843.75</v>
      </c>
      <c r="F532">
        <v>11</v>
      </c>
      <c r="G532">
        <v>1966</v>
      </c>
      <c r="H532">
        <v>3</v>
      </c>
    </row>
    <row r="533" spans="2:8" x14ac:dyDescent="0.25">
      <c r="B533" s="6">
        <v>24107</v>
      </c>
      <c r="C533">
        <v>6435.9404296875</v>
      </c>
      <c r="D533">
        <v>7103.6708984375</v>
      </c>
      <c r="E533">
        <v>6887.3505859375</v>
      </c>
      <c r="F533">
        <v>12</v>
      </c>
      <c r="G533">
        <v>1966</v>
      </c>
      <c r="H533">
        <v>3</v>
      </c>
    </row>
    <row r="534" spans="2:8" x14ac:dyDescent="0.25">
      <c r="B534" s="6">
        <v>24138</v>
      </c>
      <c r="C534">
        <v>24942.060546875</v>
      </c>
      <c r="D534">
        <v>32307.40625</v>
      </c>
      <c r="E534">
        <v>32613.693359375</v>
      </c>
      <c r="F534">
        <v>1</v>
      </c>
      <c r="G534">
        <v>1966</v>
      </c>
      <c r="H534">
        <v>3</v>
      </c>
    </row>
    <row r="535" spans="2:8" x14ac:dyDescent="0.25">
      <c r="B535" s="6">
        <v>24166</v>
      </c>
      <c r="C535">
        <v>24187.060546875</v>
      </c>
      <c r="D535">
        <v>23481.318359375</v>
      </c>
      <c r="E535">
        <v>21402.83984375</v>
      </c>
      <c r="F535">
        <v>2</v>
      </c>
      <c r="G535">
        <v>1966</v>
      </c>
      <c r="H535">
        <v>3</v>
      </c>
    </row>
    <row r="536" spans="2:8" x14ac:dyDescent="0.25">
      <c r="B536" s="6">
        <v>24197</v>
      </c>
      <c r="C536">
        <v>17920.8515625</v>
      </c>
      <c r="D536">
        <v>21688.3125</v>
      </c>
      <c r="E536">
        <v>21688.3125</v>
      </c>
      <c r="F536">
        <v>3</v>
      </c>
      <c r="G536">
        <v>1966</v>
      </c>
      <c r="H536">
        <v>3</v>
      </c>
    </row>
    <row r="537" spans="2:8" x14ac:dyDescent="0.25">
      <c r="B537" s="6">
        <v>24227</v>
      </c>
      <c r="C537">
        <v>12359.458984375</v>
      </c>
      <c r="D537">
        <v>11899.1923828125</v>
      </c>
      <c r="E537">
        <v>11893.990234375</v>
      </c>
      <c r="F537">
        <v>4</v>
      </c>
      <c r="G537">
        <v>1966</v>
      </c>
      <c r="H537">
        <v>3</v>
      </c>
    </row>
    <row r="538" spans="2:8" x14ac:dyDescent="0.25">
      <c r="B538" s="6">
        <v>24258</v>
      </c>
      <c r="C538">
        <v>10922.5810546875</v>
      </c>
      <c r="D538">
        <v>10922.5810546875</v>
      </c>
      <c r="E538">
        <v>10922.5810546875</v>
      </c>
      <c r="F538">
        <v>5</v>
      </c>
      <c r="G538">
        <v>1966</v>
      </c>
      <c r="H538">
        <v>3</v>
      </c>
    </row>
    <row r="539" spans="2:8" x14ac:dyDescent="0.25">
      <c r="B539" s="6">
        <v>24288</v>
      </c>
      <c r="C539">
        <v>6421.66650390625</v>
      </c>
      <c r="D539">
        <v>6421.66650390625</v>
      </c>
      <c r="E539">
        <v>7239.83642578125</v>
      </c>
      <c r="F539">
        <v>6</v>
      </c>
      <c r="G539">
        <v>1966</v>
      </c>
      <c r="H539">
        <v>3</v>
      </c>
    </row>
    <row r="540" spans="2:8" x14ac:dyDescent="0.25">
      <c r="B540" s="6">
        <v>24319</v>
      </c>
      <c r="C540">
        <v>9420.69140625</v>
      </c>
      <c r="D540">
        <v>7025.0625</v>
      </c>
      <c r="E540">
        <v>6500</v>
      </c>
      <c r="F540">
        <v>7</v>
      </c>
      <c r="G540">
        <v>1966</v>
      </c>
      <c r="H540">
        <v>3</v>
      </c>
    </row>
    <row r="541" spans="2:8" x14ac:dyDescent="0.25">
      <c r="B541" s="6">
        <v>24350</v>
      </c>
      <c r="C541">
        <v>4000</v>
      </c>
      <c r="D541">
        <v>4000</v>
      </c>
      <c r="E541">
        <v>4000</v>
      </c>
      <c r="F541">
        <v>8</v>
      </c>
      <c r="G541">
        <v>1966</v>
      </c>
      <c r="H541">
        <v>3</v>
      </c>
    </row>
    <row r="542" spans="2:8" x14ac:dyDescent="0.25">
      <c r="B542" s="6">
        <v>24380</v>
      </c>
      <c r="C542">
        <v>3000</v>
      </c>
      <c r="D542">
        <v>3000</v>
      </c>
      <c r="E542">
        <v>3000</v>
      </c>
      <c r="F542">
        <v>9</v>
      </c>
      <c r="G542">
        <v>1966</v>
      </c>
      <c r="H542">
        <v>3</v>
      </c>
    </row>
    <row r="543" spans="2:8" x14ac:dyDescent="0.25">
      <c r="B543" s="6">
        <v>24411</v>
      </c>
      <c r="C543">
        <v>4000</v>
      </c>
      <c r="D543">
        <v>4000</v>
      </c>
      <c r="E543">
        <v>4000</v>
      </c>
      <c r="F543">
        <v>10</v>
      </c>
      <c r="G543">
        <v>1967</v>
      </c>
      <c r="H543">
        <v>1</v>
      </c>
    </row>
    <row r="544" spans="2:8" x14ac:dyDescent="0.25">
      <c r="B544" s="6">
        <v>24441</v>
      </c>
      <c r="C544">
        <v>10717.2275390625</v>
      </c>
      <c r="D544">
        <v>8014.35546875</v>
      </c>
      <c r="E544">
        <v>7268.9716796875</v>
      </c>
      <c r="F544">
        <v>11</v>
      </c>
      <c r="G544">
        <v>1967</v>
      </c>
      <c r="H544">
        <v>1</v>
      </c>
    </row>
    <row r="545" spans="2:8" x14ac:dyDescent="0.25">
      <c r="B545" s="6">
        <v>24472</v>
      </c>
      <c r="C545">
        <v>35439.5</v>
      </c>
      <c r="D545">
        <v>36990.61328125</v>
      </c>
      <c r="E545">
        <v>35200.5390625</v>
      </c>
      <c r="F545">
        <v>12</v>
      </c>
      <c r="G545">
        <v>1967</v>
      </c>
      <c r="H545">
        <v>1</v>
      </c>
    </row>
    <row r="546" spans="2:8" x14ac:dyDescent="0.25">
      <c r="B546" s="6">
        <v>24503</v>
      </c>
      <c r="C546">
        <v>51796.5546875</v>
      </c>
      <c r="D546">
        <v>50675.171875</v>
      </c>
      <c r="E546">
        <v>51167.6328125</v>
      </c>
      <c r="F546">
        <v>1</v>
      </c>
      <c r="G546">
        <v>1967</v>
      </c>
      <c r="H546">
        <v>1</v>
      </c>
    </row>
    <row r="547" spans="2:8" x14ac:dyDescent="0.25">
      <c r="B547" s="6">
        <v>24531</v>
      </c>
      <c r="C547">
        <v>54177.984375</v>
      </c>
      <c r="D547">
        <v>55804.69140625</v>
      </c>
      <c r="E547">
        <v>52427.8671875</v>
      </c>
      <c r="F547">
        <v>2</v>
      </c>
      <c r="G547">
        <v>1967</v>
      </c>
      <c r="H547">
        <v>1</v>
      </c>
    </row>
    <row r="548" spans="2:8" x14ac:dyDescent="0.25">
      <c r="B548" s="6">
        <v>24562</v>
      </c>
      <c r="C548">
        <v>55154.79296875</v>
      </c>
      <c r="D548">
        <v>59491.0546875</v>
      </c>
      <c r="E548">
        <v>57067.58203125</v>
      </c>
      <c r="F548">
        <v>3</v>
      </c>
      <c r="G548">
        <v>1967</v>
      </c>
      <c r="H548">
        <v>1</v>
      </c>
    </row>
    <row r="549" spans="2:8" x14ac:dyDescent="0.25">
      <c r="B549" s="6">
        <v>24592</v>
      </c>
      <c r="C549">
        <v>61430.22265625</v>
      </c>
      <c r="D549">
        <v>55417.0234375</v>
      </c>
      <c r="E549">
        <v>56166.5859375</v>
      </c>
      <c r="F549">
        <v>4</v>
      </c>
      <c r="G549">
        <v>1967</v>
      </c>
      <c r="H549">
        <v>1</v>
      </c>
    </row>
    <row r="550" spans="2:8" x14ac:dyDescent="0.25">
      <c r="B550" s="6">
        <v>24623</v>
      </c>
      <c r="C550">
        <v>54367.921875</v>
      </c>
      <c r="D550">
        <v>48376.0703125</v>
      </c>
      <c r="E550">
        <v>46934.30078125</v>
      </c>
      <c r="F550">
        <v>5</v>
      </c>
      <c r="G550">
        <v>1967</v>
      </c>
      <c r="H550">
        <v>1</v>
      </c>
    </row>
    <row r="551" spans="2:8" x14ac:dyDescent="0.25">
      <c r="B551" s="6">
        <v>24653</v>
      </c>
      <c r="C551">
        <v>30468.630859375</v>
      </c>
      <c r="D551">
        <v>30960.158203125</v>
      </c>
      <c r="E551">
        <v>28326.248046875</v>
      </c>
      <c r="F551">
        <v>6</v>
      </c>
      <c r="G551">
        <v>1967</v>
      </c>
      <c r="H551">
        <v>1</v>
      </c>
    </row>
    <row r="552" spans="2:8" x14ac:dyDescent="0.25">
      <c r="B552" s="6">
        <v>24684</v>
      </c>
      <c r="C552">
        <v>8000</v>
      </c>
      <c r="D552">
        <v>8000</v>
      </c>
      <c r="E552">
        <v>8000</v>
      </c>
      <c r="F552">
        <v>7</v>
      </c>
      <c r="G552">
        <v>1967</v>
      </c>
      <c r="H552">
        <v>1</v>
      </c>
    </row>
    <row r="553" spans="2:8" x14ac:dyDescent="0.25">
      <c r="B553" s="6">
        <v>24715</v>
      </c>
      <c r="C553">
        <v>4000</v>
      </c>
      <c r="D553">
        <v>4000</v>
      </c>
      <c r="E553">
        <v>4000</v>
      </c>
      <c r="F553">
        <v>8</v>
      </c>
      <c r="G553">
        <v>1967</v>
      </c>
      <c r="H553">
        <v>1</v>
      </c>
    </row>
    <row r="554" spans="2:8" x14ac:dyDescent="0.25">
      <c r="B554" s="6">
        <v>24745</v>
      </c>
      <c r="C554">
        <v>19062.5</v>
      </c>
      <c r="D554">
        <v>19062.5</v>
      </c>
      <c r="E554">
        <v>19062.5</v>
      </c>
      <c r="F554">
        <v>9</v>
      </c>
      <c r="G554">
        <v>1967</v>
      </c>
      <c r="H554">
        <v>1</v>
      </c>
    </row>
    <row r="555" spans="2:8" x14ac:dyDescent="0.25">
      <c r="B555" s="6">
        <v>24776</v>
      </c>
      <c r="C555">
        <v>10156.25</v>
      </c>
      <c r="D555">
        <v>10156.25</v>
      </c>
      <c r="E555">
        <v>10156.25</v>
      </c>
      <c r="F555">
        <v>10</v>
      </c>
      <c r="G555">
        <v>1968</v>
      </c>
      <c r="H555">
        <v>3</v>
      </c>
    </row>
    <row r="556" spans="2:8" x14ac:dyDescent="0.25">
      <c r="B556" s="6">
        <v>24806</v>
      </c>
      <c r="C556">
        <v>13495.0712890625</v>
      </c>
      <c r="D556">
        <v>13495.0712890625</v>
      </c>
      <c r="E556">
        <v>13495.0712890625</v>
      </c>
      <c r="F556">
        <v>11</v>
      </c>
      <c r="G556">
        <v>1968</v>
      </c>
      <c r="H556">
        <v>3</v>
      </c>
    </row>
    <row r="557" spans="2:8" x14ac:dyDescent="0.25">
      <c r="B557" s="6">
        <v>24837</v>
      </c>
      <c r="C557">
        <v>5163.126953125</v>
      </c>
      <c r="D557">
        <v>4500</v>
      </c>
      <c r="E557">
        <v>4500.33935546875</v>
      </c>
      <c r="F557">
        <v>12</v>
      </c>
      <c r="G557">
        <v>1968</v>
      </c>
      <c r="H557">
        <v>3</v>
      </c>
    </row>
    <row r="558" spans="2:8" x14ac:dyDescent="0.25">
      <c r="B558" s="6">
        <v>24868</v>
      </c>
      <c r="C558">
        <v>21383.9453125</v>
      </c>
      <c r="D558">
        <v>26295.056640625</v>
      </c>
      <c r="E558">
        <v>26269.576171875</v>
      </c>
      <c r="F558">
        <v>1</v>
      </c>
      <c r="G558">
        <v>1968</v>
      </c>
      <c r="H558">
        <v>3</v>
      </c>
    </row>
    <row r="559" spans="2:8" x14ac:dyDescent="0.25">
      <c r="B559" s="6">
        <v>24897</v>
      </c>
      <c r="C559">
        <v>47565.78125</v>
      </c>
      <c r="D559">
        <v>46083.9921875</v>
      </c>
      <c r="E559">
        <v>44702.8671875</v>
      </c>
      <c r="F559">
        <v>2</v>
      </c>
      <c r="G559">
        <v>1968</v>
      </c>
      <c r="H559">
        <v>3</v>
      </c>
    </row>
    <row r="560" spans="2:8" x14ac:dyDescent="0.25">
      <c r="B560" s="6">
        <v>24928</v>
      </c>
      <c r="C560">
        <v>29797.84765625</v>
      </c>
      <c r="D560">
        <v>24702.587890625</v>
      </c>
      <c r="E560">
        <v>21759.107421875</v>
      </c>
      <c r="F560">
        <v>3</v>
      </c>
      <c r="G560">
        <v>1968</v>
      </c>
      <c r="H560">
        <v>3</v>
      </c>
    </row>
    <row r="561" spans="2:8" x14ac:dyDescent="0.25">
      <c r="B561" s="6">
        <v>24958</v>
      </c>
      <c r="C561">
        <v>10210.814453125</v>
      </c>
      <c r="D561">
        <v>10147.212890625</v>
      </c>
      <c r="E561">
        <v>10148.482421875</v>
      </c>
      <c r="F561">
        <v>4</v>
      </c>
      <c r="G561">
        <v>1968</v>
      </c>
      <c r="H561">
        <v>3</v>
      </c>
    </row>
    <row r="562" spans="2:8" x14ac:dyDescent="0.25">
      <c r="B562" s="6">
        <v>24989</v>
      </c>
      <c r="C562">
        <v>9551.0869140625</v>
      </c>
      <c r="D562">
        <v>9504.3115234375</v>
      </c>
      <c r="E562">
        <v>9678.9912109375</v>
      </c>
      <c r="F562">
        <v>5</v>
      </c>
      <c r="G562">
        <v>1968</v>
      </c>
      <c r="H562">
        <v>3</v>
      </c>
    </row>
    <row r="563" spans="2:8" x14ac:dyDescent="0.25">
      <c r="B563" s="6">
        <v>25019</v>
      </c>
      <c r="C563">
        <v>6875</v>
      </c>
      <c r="D563">
        <v>6875.1181640625</v>
      </c>
      <c r="E563">
        <v>6875</v>
      </c>
      <c r="F563">
        <v>6</v>
      </c>
      <c r="G563">
        <v>1968</v>
      </c>
      <c r="H563">
        <v>3</v>
      </c>
    </row>
    <row r="564" spans="2:8" x14ac:dyDescent="0.25">
      <c r="B564" s="6">
        <v>25050</v>
      </c>
      <c r="C564">
        <v>8886.17578125</v>
      </c>
      <c r="D564">
        <v>6500</v>
      </c>
      <c r="E564">
        <v>6500</v>
      </c>
      <c r="F564">
        <v>7</v>
      </c>
      <c r="G564">
        <v>1968</v>
      </c>
      <c r="H564">
        <v>3</v>
      </c>
    </row>
    <row r="565" spans="2:8" x14ac:dyDescent="0.25">
      <c r="B565" s="6">
        <v>25081</v>
      </c>
      <c r="C565">
        <v>4001.45751953125</v>
      </c>
      <c r="D565">
        <v>4000</v>
      </c>
      <c r="E565">
        <v>4000</v>
      </c>
      <c r="F565">
        <v>8</v>
      </c>
      <c r="G565">
        <v>1968</v>
      </c>
      <c r="H565">
        <v>3</v>
      </c>
    </row>
    <row r="566" spans="2:8" x14ac:dyDescent="0.25">
      <c r="B566" s="6">
        <v>25111</v>
      </c>
      <c r="C566">
        <v>3800.284423828125</v>
      </c>
      <c r="D566">
        <v>3000</v>
      </c>
      <c r="E566">
        <v>3000</v>
      </c>
      <c r="F566">
        <v>9</v>
      </c>
      <c r="G566">
        <v>1968</v>
      </c>
      <c r="H566">
        <v>3</v>
      </c>
    </row>
    <row r="567" spans="2:8" x14ac:dyDescent="0.25">
      <c r="B567" s="6">
        <v>25142</v>
      </c>
      <c r="C567">
        <v>4000</v>
      </c>
      <c r="D567">
        <v>4000</v>
      </c>
      <c r="E567">
        <v>4000</v>
      </c>
      <c r="F567">
        <v>10</v>
      </c>
      <c r="G567">
        <v>1969</v>
      </c>
      <c r="H567">
        <v>1</v>
      </c>
    </row>
    <row r="568" spans="2:8" x14ac:dyDescent="0.25">
      <c r="B568" s="6">
        <v>25172</v>
      </c>
      <c r="C568">
        <v>6145.7158203125</v>
      </c>
      <c r="D568">
        <v>4500</v>
      </c>
      <c r="E568">
        <v>4500</v>
      </c>
      <c r="F568">
        <v>11</v>
      </c>
      <c r="G568">
        <v>1969</v>
      </c>
      <c r="H568">
        <v>1</v>
      </c>
    </row>
    <row r="569" spans="2:8" x14ac:dyDescent="0.25">
      <c r="B569" s="6">
        <v>25203</v>
      </c>
      <c r="C569">
        <v>15449.751953125</v>
      </c>
      <c r="D569">
        <v>17107.5390625</v>
      </c>
      <c r="E569">
        <v>15896.5556640625</v>
      </c>
      <c r="F569">
        <v>12</v>
      </c>
      <c r="G569">
        <v>1969</v>
      </c>
      <c r="H569">
        <v>1</v>
      </c>
    </row>
    <row r="570" spans="2:8" x14ac:dyDescent="0.25">
      <c r="B570" s="6">
        <v>25234</v>
      </c>
      <c r="C570">
        <v>137216.125</v>
      </c>
      <c r="D570">
        <v>141919.03125</v>
      </c>
      <c r="E570">
        <v>140313.1875</v>
      </c>
      <c r="F570">
        <v>1</v>
      </c>
      <c r="G570">
        <v>1969</v>
      </c>
      <c r="H570">
        <v>1</v>
      </c>
    </row>
    <row r="571" spans="2:8" x14ac:dyDescent="0.25">
      <c r="B571" s="6">
        <v>25262</v>
      </c>
      <c r="C571">
        <v>155793.796875</v>
      </c>
      <c r="D571">
        <v>157358.203125</v>
      </c>
      <c r="E571">
        <v>155705.953125</v>
      </c>
      <c r="F571">
        <v>2</v>
      </c>
      <c r="G571">
        <v>1969</v>
      </c>
      <c r="H571">
        <v>1</v>
      </c>
    </row>
    <row r="572" spans="2:8" x14ac:dyDescent="0.25">
      <c r="B572" s="6">
        <v>25293</v>
      </c>
      <c r="C572">
        <v>73125.3828125</v>
      </c>
      <c r="D572">
        <v>73132.3203125</v>
      </c>
      <c r="E572">
        <v>73133.421875</v>
      </c>
      <c r="F572">
        <v>3</v>
      </c>
      <c r="G572">
        <v>1969</v>
      </c>
      <c r="H572">
        <v>1</v>
      </c>
    </row>
    <row r="573" spans="2:8" x14ac:dyDescent="0.25">
      <c r="B573" s="6">
        <v>25323</v>
      </c>
      <c r="C573">
        <v>59695.8203125</v>
      </c>
      <c r="D573">
        <v>58268.34375</v>
      </c>
      <c r="E573">
        <v>58273.00390625</v>
      </c>
      <c r="F573">
        <v>4</v>
      </c>
      <c r="G573">
        <v>1969</v>
      </c>
      <c r="H573">
        <v>1</v>
      </c>
    </row>
    <row r="574" spans="2:8" x14ac:dyDescent="0.25">
      <c r="B574" s="6">
        <v>25354</v>
      </c>
      <c r="C574">
        <v>59549.05859375</v>
      </c>
      <c r="D574">
        <v>59746.875</v>
      </c>
      <c r="E574">
        <v>59208.0859375</v>
      </c>
      <c r="F574">
        <v>5</v>
      </c>
      <c r="G574">
        <v>1969</v>
      </c>
      <c r="H574">
        <v>1</v>
      </c>
    </row>
    <row r="575" spans="2:8" x14ac:dyDescent="0.25">
      <c r="B575" s="6">
        <v>25384</v>
      </c>
      <c r="C575">
        <v>27306.36328125</v>
      </c>
      <c r="D575">
        <v>26888.73046875</v>
      </c>
      <c r="E575">
        <v>26892.837890625</v>
      </c>
      <c r="F575">
        <v>6</v>
      </c>
      <c r="G575">
        <v>1969</v>
      </c>
      <c r="H575">
        <v>1</v>
      </c>
    </row>
    <row r="576" spans="2:8" x14ac:dyDescent="0.25">
      <c r="B576" s="6">
        <v>25415</v>
      </c>
      <c r="C576">
        <v>8000</v>
      </c>
      <c r="D576">
        <v>8000</v>
      </c>
      <c r="E576">
        <v>8000</v>
      </c>
      <c r="F576">
        <v>7</v>
      </c>
      <c r="G576">
        <v>1969</v>
      </c>
      <c r="H576">
        <v>1</v>
      </c>
    </row>
    <row r="577" spans="2:8" x14ac:dyDescent="0.25">
      <c r="B577" s="6">
        <v>25446</v>
      </c>
      <c r="C577">
        <v>4000</v>
      </c>
      <c r="D577">
        <v>4000</v>
      </c>
      <c r="E577">
        <v>4000</v>
      </c>
      <c r="F577">
        <v>8</v>
      </c>
      <c r="G577">
        <v>1969</v>
      </c>
      <c r="H577">
        <v>1</v>
      </c>
    </row>
    <row r="578" spans="2:8" x14ac:dyDescent="0.25">
      <c r="B578" s="6">
        <v>25476</v>
      </c>
      <c r="C578">
        <v>19218.75</v>
      </c>
      <c r="D578">
        <v>19218.75</v>
      </c>
      <c r="E578">
        <v>19218.75</v>
      </c>
      <c r="F578">
        <v>9</v>
      </c>
      <c r="G578">
        <v>1969</v>
      </c>
      <c r="H578">
        <v>1</v>
      </c>
    </row>
    <row r="579" spans="2:8" x14ac:dyDescent="0.25">
      <c r="B579" s="6">
        <v>25507</v>
      </c>
      <c r="C579">
        <v>9843.75</v>
      </c>
      <c r="D579">
        <v>9843.75</v>
      </c>
      <c r="E579">
        <v>9843.75</v>
      </c>
      <c r="F579">
        <v>10</v>
      </c>
      <c r="G579">
        <v>1970</v>
      </c>
      <c r="H579">
        <v>1</v>
      </c>
    </row>
    <row r="580" spans="2:8" x14ac:dyDescent="0.25">
      <c r="B580" s="6">
        <v>25537</v>
      </c>
      <c r="C580">
        <v>14687.5</v>
      </c>
      <c r="D580">
        <v>14687.5</v>
      </c>
      <c r="E580">
        <v>14687.5</v>
      </c>
      <c r="F580">
        <v>11</v>
      </c>
      <c r="G580">
        <v>1970</v>
      </c>
      <c r="H580">
        <v>1</v>
      </c>
    </row>
    <row r="581" spans="2:8" x14ac:dyDescent="0.25">
      <c r="B581" s="6">
        <v>25568</v>
      </c>
      <c r="C581">
        <v>42168.234375</v>
      </c>
      <c r="D581">
        <v>43665.7265625</v>
      </c>
      <c r="E581">
        <v>43321.58984375</v>
      </c>
      <c r="F581">
        <v>12</v>
      </c>
      <c r="G581">
        <v>1970</v>
      </c>
      <c r="H581">
        <v>1</v>
      </c>
    </row>
    <row r="582" spans="2:8" x14ac:dyDescent="0.25">
      <c r="B582" s="6">
        <v>25599</v>
      </c>
      <c r="C582">
        <v>240873.796875</v>
      </c>
      <c r="D582">
        <v>236721.4375</v>
      </c>
      <c r="E582">
        <v>236734.453125</v>
      </c>
      <c r="F582">
        <v>1</v>
      </c>
      <c r="G582">
        <v>1970</v>
      </c>
      <c r="H582">
        <v>1</v>
      </c>
    </row>
    <row r="583" spans="2:8" x14ac:dyDescent="0.25">
      <c r="B583" s="6">
        <v>25627</v>
      </c>
      <c r="C583">
        <v>79941.640625</v>
      </c>
      <c r="D583">
        <v>81437.78125</v>
      </c>
      <c r="E583">
        <v>78440.234375</v>
      </c>
      <c r="F583">
        <v>2</v>
      </c>
      <c r="G583">
        <v>1970</v>
      </c>
      <c r="H583">
        <v>1</v>
      </c>
    </row>
    <row r="584" spans="2:8" x14ac:dyDescent="0.25">
      <c r="B584" s="6">
        <v>25658</v>
      </c>
      <c r="C584">
        <v>37311.4140625</v>
      </c>
      <c r="D584">
        <v>38996.48828125</v>
      </c>
      <c r="E584">
        <v>36581.36328125</v>
      </c>
      <c r="F584">
        <v>3</v>
      </c>
      <c r="G584">
        <v>1970</v>
      </c>
      <c r="H584">
        <v>1</v>
      </c>
    </row>
    <row r="585" spans="2:8" x14ac:dyDescent="0.25">
      <c r="B585" s="6">
        <v>25688</v>
      </c>
      <c r="C585">
        <v>12308.431640625</v>
      </c>
      <c r="D585">
        <v>11940.072265625</v>
      </c>
      <c r="E585">
        <v>12442.400390625</v>
      </c>
      <c r="F585">
        <v>4</v>
      </c>
      <c r="G585">
        <v>1970</v>
      </c>
      <c r="H585">
        <v>1</v>
      </c>
    </row>
    <row r="586" spans="2:8" x14ac:dyDescent="0.25">
      <c r="B586" s="6">
        <v>25719</v>
      </c>
      <c r="C586">
        <v>11905.310546875</v>
      </c>
      <c r="D586">
        <v>11850.4677734375</v>
      </c>
      <c r="E586">
        <v>12141.3203125</v>
      </c>
      <c r="F586">
        <v>5</v>
      </c>
      <c r="G586">
        <v>1970</v>
      </c>
      <c r="H586">
        <v>1</v>
      </c>
    </row>
    <row r="587" spans="2:8" x14ac:dyDescent="0.25">
      <c r="B587" s="6">
        <v>25749</v>
      </c>
      <c r="C587">
        <v>8005.63134765625</v>
      </c>
      <c r="D587">
        <v>8453.4814453125</v>
      </c>
      <c r="E587">
        <v>8267.1552734375</v>
      </c>
      <c r="F587">
        <v>6</v>
      </c>
      <c r="G587">
        <v>1970</v>
      </c>
      <c r="H587">
        <v>1</v>
      </c>
    </row>
    <row r="588" spans="2:8" x14ac:dyDescent="0.25">
      <c r="B588" s="6">
        <v>25780</v>
      </c>
      <c r="C588">
        <v>11905.087890625</v>
      </c>
      <c r="D588">
        <v>9226.470703125</v>
      </c>
      <c r="E588">
        <v>9317.0751953125</v>
      </c>
      <c r="F588">
        <v>7</v>
      </c>
      <c r="G588">
        <v>1970</v>
      </c>
      <c r="H588">
        <v>1</v>
      </c>
    </row>
    <row r="589" spans="2:8" x14ac:dyDescent="0.25">
      <c r="B589" s="6">
        <v>25811</v>
      </c>
      <c r="C589">
        <v>4000</v>
      </c>
      <c r="D589">
        <v>4000</v>
      </c>
      <c r="E589">
        <v>4000</v>
      </c>
      <c r="F589">
        <v>8</v>
      </c>
      <c r="G589">
        <v>1970</v>
      </c>
      <c r="H589">
        <v>1</v>
      </c>
    </row>
    <row r="590" spans="2:8" x14ac:dyDescent="0.25">
      <c r="B590" s="6">
        <v>25841</v>
      </c>
      <c r="C590">
        <v>19218.75</v>
      </c>
      <c r="D590">
        <v>19687.5</v>
      </c>
      <c r="E590">
        <v>19687.5</v>
      </c>
      <c r="F590">
        <v>9</v>
      </c>
      <c r="G590">
        <v>1970</v>
      </c>
      <c r="H590">
        <v>1</v>
      </c>
    </row>
    <row r="591" spans="2:8" x14ac:dyDescent="0.25">
      <c r="B591" s="6">
        <v>25872</v>
      </c>
      <c r="C591">
        <v>9531.25</v>
      </c>
      <c r="D591">
        <v>9375</v>
      </c>
      <c r="E591">
        <v>9375</v>
      </c>
      <c r="F591">
        <v>10</v>
      </c>
      <c r="G591">
        <v>1971</v>
      </c>
      <c r="H591">
        <v>1</v>
      </c>
    </row>
    <row r="592" spans="2:8" x14ac:dyDescent="0.25">
      <c r="B592" s="6">
        <v>25902</v>
      </c>
      <c r="C592">
        <v>14843.75</v>
      </c>
      <c r="D592">
        <v>15000</v>
      </c>
      <c r="E592">
        <v>15000</v>
      </c>
      <c r="F592">
        <v>11</v>
      </c>
      <c r="G592">
        <v>1971</v>
      </c>
      <c r="H592">
        <v>1</v>
      </c>
    </row>
    <row r="593" spans="2:8" x14ac:dyDescent="0.25">
      <c r="B593" s="6">
        <v>25933</v>
      </c>
      <c r="C593">
        <v>53423.3046875</v>
      </c>
      <c r="D593">
        <v>48839.29296875</v>
      </c>
      <c r="E593">
        <v>46383.12890625</v>
      </c>
      <c r="F593">
        <v>12</v>
      </c>
      <c r="G593">
        <v>1971</v>
      </c>
      <c r="H593">
        <v>1</v>
      </c>
    </row>
    <row r="594" spans="2:8" x14ac:dyDescent="0.25">
      <c r="B594" s="6">
        <v>25964</v>
      </c>
      <c r="C594">
        <v>51899.88671875</v>
      </c>
      <c r="D594">
        <v>52915.11328125</v>
      </c>
      <c r="E594">
        <v>50637.9921875</v>
      </c>
      <c r="F594">
        <v>1</v>
      </c>
      <c r="G594">
        <v>1971</v>
      </c>
      <c r="H594">
        <v>1</v>
      </c>
    </row>
    <row r="595" spans="2:8" x14ac:dyDescent="0.25">
      <c r="B595" s="6">
        <v>25992</v>
      </c>
      <c r="C595">
        <v>22103.34375</v>
      </c>
      <c r="D595">
        <v>23131.416015625</v>
      </c>
      <c r="E595">
        <v>21831.607421875</v>
      </c>
      <c r="F595">
        <v>2</v>
      </c>
      <c r="G595">
        <v>1971</v>
      </c>
      <c r="H595">
        <v>1</v>
      </c>
    </row>
    <row r="596" spans="2:8" x14ac:dyDescent="0.25">
      <c r="B596" s="6">
        <v>26023</v>
      </c>
      <c r="C596">
        <v>37164.4140625</v>
      </c>
      <c r="D596">
        <v>44074.0703125</v>
      </c>
      <c r="E596">
        <v>44074.0703125</v>
      </c>
      <c r="F596">
        <v>3</v>
      </c>
      <c r="G596">
        <v>1971</v>
      </c>
      <c r="H596">
        <v>1</v>
      </c>
    </row>
    <row r="597" spans="2:8" x14ac:dyDescent="0.25">
      <c r="B597" s="6">
        <v>26053</v>
      </c>
      <c r="C597">
        <v>24545.6015625</v>
      </c>
      <c r="D597">
        <v>24556.3984375</v>
      </c>
      <c r="E597">
        <v>24531.61328125</v>
      </c>
      <c r="F597">
        <v>4</v>
      </c>
      <c r="G597">
        <v>1971</v>
      </c>
      <c r="H597">
        <v>1</v>
      </c>
    </row>
    <row r="598" spans="2:8" x14ac:dyDescent="0.25">
      <c r="B598" s="6">
        <v>26084</v>
      </c>
      <c r="C598">
        <v>26615.599609375</v>
      </c>
      <c r="D598">
        <v>26875.845703125</v>
      </c>
      <c r="E598">
        <v>26700.560546875</v>
      </c>
      <c r="F598">
        <v>5</v>
      </c>
      <c r="G598">
        <v>1971</v>
      </c>
      <c r="H598">
        <v>1</v>
      </c>
    </row>
    <row r="599" spans="2:8" x14ac:dyDescent="0.25">
      <c r="B599" s="6">
        <v>26114</v>
      </c>
      <c r="C599">
        <v>9300.8154296875</v>
      </c>
      <c r="D599">
        <v>6550.17578125</v>
      </c>
      <c r="E599">
        <v>6305.8876953125</v>
      </c>
      <c r="F599">
        <v>6</v>
      </c>
      <c r="G599">
        <v>1971</v>
      </c>
      <c r="H599">
        <v>1</v>
      </c>
    </row>
    <row r="600" spans="2:8" x14ac:dyDescent="0.25">
      <c r="B600" s="6">
        <v>26145</v>
      </c>
      <c r="C600">
        <v>10737.4345703125</v>
      </c>
      <c r="D600">
        <v>8978.251953125</v>
      </c>
      <c r="E600">
        <v>9101.6015625</v>
      </c>
      <c r="F600">
        <v>7</v>
      </c>
      <c r="G600">
        <v>1971</v>
      </c>
      <c r="H600">
        <v>1</v>
      </c>
    </row>
    <row r="601" spans="2:8" x14ac:dyDescent="0.25">
      <c r="B601" s="6">
        <v>26176</v>
      </c>
      <c r="C601">
        <v>4000</v>
      </c>
      <c r="D601">
        <v>4000</v>
      </c>
      <c r="E601">
        <v>4000</v>
      </c>
      <c r="F601">
        <v>8</v>
      </c>
      <c r="G601">
        <v>1971</v>
      </c>
      <c r="H601">
        <v>1</v>
      </c>
    </row>
    <row r="602" spans="2:8" x14ac:dyDescent="0.25">
      <c r="B602" s="6">
        <v>26206</v>
      </c>
      <c r="C602">
        <v>19375</v>
      </c>
      <c r="D602">
        <v>19843.75</v>
      </c>
      <c r="E602">
        <v>19843.75</v>
      </c>
      <c r="F602">
        <v>9</v>
      </c>
      <c r="G602">
        <v>1971</v>
      </c>
      <c r="H602">
        <v>1</v>
      </c>
    </row>
    <row r="603" spans="2:8" x14ac:dyDescent="0.25">
      <c r="B603" s="6">
        <v>26237</v>
      </c>
      <c r="C603">
        <v>9921.875</v>
      </c>
      <c r="D603">
        <v>9843.75</v>
      </c>
      <c r="E603">
        <v>9843.75</v>
      </c>
      <c r="F603">
        <v>10</v>
      </c>
      <c r="G603">
        <v>1972</v>
      </c>
      <c r="H603">
        <v>3</v>
      </c>
    </row>
    <row r="604" spans="2:8" x14ac:dyDescent="0.25">
      <c r="B604" s="6">
        <v>26267</v>
      </c>
      <c r="C604">
        <v>14435.2255859375</v>
      </c>
      <c r="D604">
        <v>14435.2255859375</v>
      </c>
      <c r="E604">
        <v>14435.2255859375</v>
      </c>
      <c r="F604">
        <v>11</v>
      </c>
      <c r="G604">
        <v>1972</v>
      </c>
      <c r="H604">
        <v>3</v>
      </c>
    </row>
    <row r="605" spans="2:8" x14ac:dyDescent="0.25">
      <c r="B605" s="6">
        <v>26298</v>
      </c>
      <c r="C605">
        <v>6624.34130859375</v>
      </c>
      <c r="D605">
        <v>7632.1796875</v>
      </c>
      <c r="E605">
        <v>7424.11865234375</v>
      </c>
      <c r="F605">
        <v>12</v>
      </c>
      <c r="G605">
        <v>1972</v>
      </c>
      <c r="H605">
        <v>3</v>
      </c>
    </row>
    <row r="606" spans="2:8" x14ac:dyDescent="0.25">
      <c r="B606" s="6">
        <v>26329</v>
      </c>
      <c r="C606">
        <v>11697.6171875</v>
      </c>
      <c r="D606">
        <v>16963.9609375</v>
      </c>
      <c r="E606">
        <v>16625.609375</v>
      </c>
      <c r="F606">
        <v>1</v>
      </c>
      <c r="G606">
        <v>1972</v>
      </c>
      <c r="H606">
        <v>3</v>
      </c>
    </row>
    <row r="607" spans="2:8" x14ac:dyDescent="0.25">
      <c r="B607" s="6">
        <v>26358</v>
      </c>
      <c r="C607">
        <v>17165.48828125</v>
      </c>
      <c r="D607">
        <v>15961.0341796875</v>
      </c>
      <c r="E607">
        <v>15836.8427734375</v>
      </c>
      <c r="F607">
        <v>2</v>
      </c>
      <c r="G607">
        <v>1972</v>
      </c>
      <c r="H607">
        <v>3</v>
      </c>
    </row>
    <row r="608" spans="2:8" x14ac:dyDescent="0.25">
      <c r="B608" s="6">
        <v>26389</v>
      </c>
      <c r="C608">
        <v>17108.62109375</v>
      </c>
      <c r="D608">
        <v>26353.80859375</v>
      </c>
      <c r="E608">
        <v>25452.818359375</v>
      </c>
      <c r="F608">
        <v>3</v>
      </c>
      <c r="G608">
        <v>1972</v>
      </c>
      <c r="H608">
        <v>3</v>
      </c>
    </row>
    <row r="609" spans="2:8" x14ac:dyDescent="0.25">
      <c r="B609" s="6">
        <v>26419</v>
      </c>
      <c r="C609">
        <v>10103.7919921875</v>
      </c>
      <c r="D609">
        <v>11250</v>
      </c>
      <c r="E609">
        <v>11406.25</v>
      </c>
      <c r="F609">
        <v>4</v>
      </c>
      <c r="G609">
        <v>1972</v>
      </c>
      <c r="H609">
        <v>3</v>
      </c>
    </row>
    <row r="610" spans="2:8" x14ac:dyDescent="0.25">
      <c r="B610" s="6">
        <v>26450</v>
      </c>
      <c r="C610">
        <v>8418.728515625</v>
      </c>
      <c r="D610">
        <v>7780.95068359375</v>
      </c>
      <c r="E610">
        <v>7791.16015625</v>
      </c>
      <c r="F610">
        <v>5</v>
      </c>
      <c r="G610">
        <v>1972</v>
      </c>
      <c r="H610">
        <v>3</v>
      </c>
    </row>
    <row r="611" spans="2:8" x14ac:dyDescent="0.25">
      <c r="B611" s="6">
        <v>26480</v>
      </c>
      <c r="C611">
        <v>7386.66650390625</v>
      </c>
      <c r="D611">
        <v>7388.27685546875</v>
      </c>
      <c r="E611">
        <v>7390.56494140625</v>
      </c>
      <c r="F611">
        <v>6</v>
      </c>
      <c r="G611">
        <v>1972</v>
      </c>
      <c r="H611">
        <v>3</v>
      </c>
    </row>
    <row r="612" spans="2:8" x14ac:dyDescent="0.25">
      <c r="B612" s="6">
        <v>26511</v>
      </c>
      <c r="C612">
        <v>8806.9384765625</v>
      </c>
      <c r="D612">
        <v>7119.0087890625</v>
      </c>
      <c r="E612">
        <v>6500</v>
      </c>
      <c r="F612">
        <v>7</v>
      </c>
      <c r="G612">
        <v>1972</v>
      </c>
      <c r="H612">
        <v>3</v>
      </c>
    </row>
    <row r="613" spans="2:8" x14ac:dyDescent="0.25">
      <c r="B613" s="6">
        <v>26542</v>
      </c>
      <c r="C613">
        <v>4000</v>
      </c>
      <c r="D613">
        <v>4000</v>
      </c>
      <c r="E613">
        <v>4000</v>
      </c>
      <c r="F613">
        <v>8</v>
      </c>
      <c r="G613">
        <v>1972</v>
      </c>
      <c r="H613">
        <v>3</v>
      </c>
    </row>
    <row r="614" spans="2:8" x14ac:dyDescent="0.25">
      <c r="B614" s="6">
        <v>26572</v>
      </c>
      <c r="C614">
        <v>3362.371826171875</v>
      </c>
      <c r="D614">
        <v>3000</v>
      </c>
      <c r="E614">
        <v>3000</v>
      </c>
      <c r="F614">
        <v>9</v>
      </c>
      <c r="G614">
        <v>1972</v>
      </c>
      <c r="H614">
        <v>3</v>
      </c>
    </row>
    <row r="615" spans="2:8" x14ac:dyDescent="0.25">
      <c r="B615" s="6">
        <v>26603</v>
      </c>
      <c r="C615">
        <v>4000</v>
      </c>
      <c r="D615">
        <v>4000</v>
      </c>
      <c r="E615">
        <v>4000</v>
      </c>
      <c r="F615">
        <v>10</v>
      </c>
      <c r="G615">
        <v>1973</v>
      </c>
      <c r="H615">
        <v>2</v>
      </c>
    </row>
    <row r="616" spans="2:8" x14ac:dyDescent="0.25">
      <c r="B616" s="6">
        <v>26633</v>
      </c>
      <c r="C616">
        <v>13112.865234375</v>
      </c>
      <c r="D616">
        <v>10263.662109375</v>
      </c>
      <c r="E616">
        <v>10280.8720703125</v>
      </c>
      <c r="F616">
        <v>11</v>
      </c>
      <c r="G616">
        <v>1973</v>
      </c>
      <c r="H616">
        <v>2</v>
      </c>
    </row>
    <row r="617" spans="2:8" x14ac:dyDescent="0.25">
      <c r="B617" s="6">
        <v>26664</v>
      </c>
      <c r="C617">
        <v>20326.2734375</v>
      </c>
      <c r="D617">
        <v>18749.142578125</v>
      </c>
      <c r="E617">
        <v>18868.5078125</v>
      </c>
      <c r="F617">
        <v>12</v>
      </c>
      <c r="G617">
        <v>1973</v>
      </c>
      <c r="H617">
        <v>2</v>
      </c>
    </row>
    <row r="618" spans="2:8" x14ac:dyDescent="0.25">
      <c r="B618" s="6">
        <v>26695</v>
      </c>
      <c r="C618">
        <v>81050.203125</v>
      </c>
      <c r="D618">
        <v>75707.6171875</v>
      </c>
      <c r="E618">
        <v>74848.859375</v>
      </c>
      <c r="F618">
        <v>1</v>
      </c>
      <c r="G618">
        <v>1973</v>
      </c>
      <c r="H618">
        <v>2</v>
      </c>
    </row>
    <row r="619" spans="2:8" x14ac:dyDescent="0.25">
      <c r="B619" s="6">
        <v>26723</v>
      </c>
      <c r="C619">
        <v>88550.09375</v>
      </c>
      <c r="D619">
        <v>92272.75</v>
      </c>
      <c r="E619">
        <v>93763</v>
      </c>
      <c r="F619">
        <v>2</v>
      </c>
      <c r="G619">
        <v>1973</v>
      </c>
      <c r="H619">
        <v>2</v>
      </c>
    </row>
    <row r="620" spans="2:8" x14ac:dyDescent="0.25">
      <c r="B620" s="6">
        <v>26754</v>
      </c>
      <c r="C620">
        <v>58510.6875</v>
      </c>
      <c r="D620">
        <v>58873.56640625</v>
      </c>
      <c r="E620">
        <v>57964.74609375</v>
      </c>
      <c r="F620">
        <v>3</v>
      </c>
      <c r="G620">
        <v>1973</v>
      </c>
      <c r="H620">
        <v>2</v>
      </c>
    </row>
    <row r="621" spans="2:8" x14ac:dyDescent="0.25">
      <c r="B621" s="6">
        <v>26784</v>
      </c>
      <c r="C621">
        <v>19265.484375</v>
      </c>
      <c r="D621">
        <v>19264.828125</v>
      </c>
      <c r="E621">
        <v>19264.01171875</v>
      </c>
      <c r="F621">
        <v>4</v>
      </c>
      <c r="G621">
        <v>1973</v>
      </c>
      <c r="H621">
        <v>2</v>
      </c>
    </row>
    <row r="622" spans="2:8" x14ac:dyDescent="0.25">
      <c r="B622" s="6">
        <v>26815</v>
      </c>
      <c r="C622">
        <v>16577.9375</v>
      </c>
      <c r="D622">
        <v>16907.275390625</v>
      </c>
      <c r="E622">
        <v>16908.26953125</v>
      </c>
      <c r="F622">
        <v>5</v>
      </c>
      <c r="G622">
        <v>1973</v>
      </c>
      <c r="H622">
        <v>2</v>
      </c>
    </row>
    <row r="623" spans="2:8" x14ac:dyDescent="0.25">
      <c r="B623" s="6">
        <v>26845</v>
      </c>
      <c r="C623">
        <v>9600</v>
      </c>
      <c r="D623">
        <v>9454.1669921875</v>
      </c>
      <c r="E623">
        <v>9454.1669921875</v>
      </c>
      <c r="F623">
        <v>6</v>
      </c>
      <c r="G623">
        <v>1973</v>
      </c>
      <c r="H623">
        <v>2</v>
      </c>
    </row>
    <row r="624" spans="2:8" x14ac:dyDescent="0.25">
      <c r="B624" s="6">
        <v>26876</v>
      </c>
      <c r="C624">
        <v>9645.703125</v>
      </c>
      <c r="D624">
        <v>8000</v>
      </c>
      <c r="E624">
        <v>8000</v>
      </c>
      <c r="F624">
        <v>7</v>
      </c>
      <c r="G624">
        <v>1973</v>
      </c>
      <c r="H624">
        <v>2</v>
      </c>
    </row>
    <row r="625" spans="2:8" x14ac:dyDescent="0.25">
      <c r="B625" s="6">
        <v>26907</v>
      </c>
      <c r="C625">
        <v>4000</v>
      </c>
      <c r="D625">
        <v>4000</v>
      </c>
      <c r="E625">
        <v>4000</v>
      </c>
      <c r="F625">
        <v>8</v>
      </c>
      <c r="G625">
        <v>1973</v>
      </c>
      <c r="H625">
        <v>2</v>
      </c>
    </row>
    <row r="626" spans="2:8" x14ac:dyDescent="0.25">
      <c r="B626" s="6">
        <v>26937</v>
      </c>
      <c r="C626">
        <v>11406.25</v>
      </c>
      <c r="D626">
        <v>11718.75</v>
      </c>
      <c r="E626">
        <v>11718.75</v>
      </c>
      <c r="F626">
        <v>9</v>
      </c>
      <c r="G626">
        <v>1973</v>
      </c>
      <c r="H626">
        <v>2</v>
      </c>
    </row>
    <row r="627" spans="2:8" x14ac:dyDescent="0.25">
      <c r="B627" s="6">
        <v>26968</v>
      </c>
      <c r="C627">
        <v>6875</v>
      </c>
      <c r="D627">
        <v>6718.75</v>
      </c>
      <c r="E627">
        <v>6718.75</v>
      </c>
      <c r="F627">
        <v>10</v>
      </c>
      <c r="G627">
        <v>1974</v>
      </c>
      <c r="H627">
        <v>1</v>
      </c>
    </row>
    <row r="628" spans="2:8" x14ac:dyDescent="0.25">
      <c r="B628" s="6">
        <v>26998</v>
      </c>
      <c r="C628">
        <v>52960.23828125</v>
      </c>
      <c r="D628">
        <v>50884.265625</v>
      </c>
      <c r="E628">
        <v>51227.30078125</v>
      </c>
      <c r="F628">
        <v>11</v>
      </c>
      <c r="G628">
        <v>1974</v>
      </c>
      <c r="H628">
        <v>1</v>
      </c>
    </row>
    <row r="629" spans="2:8" x14ac:dyDescent="0.25">
      <c r="B629" s="6">
        <v>27029</v>
      </c>
      <c r="C629">
        <v>66168.9453125</v>
      </c>
      <c r="D629">
        <v>66205.7265625</v>
      </c>
      <c r="E629">
        <v>66074.34375</v>
      </c>
      <c r="F629">
        <v>12</v>
      </c>
      <c r="G629">
        <v>1974</v>
      </c>
      <c r="H629">
        <v>1</v>
      </c>
    </row>
    <row r="630" spans="2:8" x14ac:dyDescent="0.25">
      <c r="B630" s="6">
        <v>27060</v>
      </c>
      <c r="C630">
        <v>137676.265625</v>
      </c>
      <c r="D630">
        <v>135287</v>
      </c>
      <c r="E630">
        <v>132809.1875</v>
      </c>
      <c r="F630">
        <v>1</v>
      </c>
      <c r="G630">
        <v>1974</v>
      </c>
      <c r="H630">
        <v>1</v>
      </c>
    </row>
    <row r="631" spans="2:8" x14ac:dyDescent="0.25">
      <c r="B631" s="6">
        <v>27088</v>
      </c>
      <c r="C631">
        <v>42781.11328125</v>
      </c>
      <c r="D631">
        <v>43167.19921875</v>
      </c>
      <c r="E631">
        <v>40169.3125</v>
      </c>
      <c r="F631">
        <v>2</v>
      </c>
      <c r="G631">
        <v>1974</v>
      </c>
      <c r="H631">
        <v>1</v>
      </c>
    </row>
    <row r="632" spans="2:8" x14ac:dyDescent="0.25">
      <c r="B632" s="6">
        <v>27119</v>
      </c>
      <c r="C632">
        <v>110198.6015625</v>
      </c>
      <c r="D632">
        <v>111159.2421875</v>
      </c>
      <c r="E632">
        <v>108565.953125</v>
      </c>
      <c r="F632">
        <v>3</v>
      </c>
      <c r="G632">
        <v>1974</v>
      </c>
      <c r="H632">
        <v>1</v>
      </c>
    </row>
    <row r="633" spans="2:8" x14ac:dyDescent="0.25">
      <c r="B633" s="6">
        <v>27149</v>
      </c>
      <c r="C633">
        <v>67798.3359375</v>
      </c>
      <c r="D633">
        <v>63370.75390625</v>
      </c>
      <c r="E633">
        <v>60358.30078125</v>
      </c>
      <c r="F633">
        <v>4</v>
      </c>
      <c r="G633">
        <v>1974</v>
      </c>
      <c r="H633">
        <v>1</v>
      </c>
    </row>
    <row r="634" spans="2:8" x14ac:dyDescent="0.25">
      <c r="B634" s="6">
        <v>27180</v>
      </c>
      <c r="C634">
        <v>19567.80078125</v>
      </c>
      <c r="D634">
        <v>19742.7109375</v>
      </c>
      <c r="E634">
        <v>19782.6796875</v>
      </c>
      <c r="F634">
        <v>5</v>
      </c>
      <c r="G634">
        <v>1974</v>
      </c>
      <c r="H634">
        <v>1</v>
      </c>
    </row>
    <row r="635" spans="2:8" x14ac:dyDescent="0.25">
      <c r="B635" s="6">
        <v>27210</v>
      </c>
      <c r="C635">
        <v>8525.2080078125</v>
      </c>
      <c r="D635">
        <v>8408.42578125</v>
      </c>
      <c r="E635">
        <v>8395</v>
      </c>
      <c r="F635">
        <v>6</v>
      </c>
      <c r="G635">
        <v>1974</v>
      </c>
      <c r="H635">
        <v>1</v>
      </c>
    </row>
    <row r="636" spans="2:8" x14ac:dyDescent="0.25">
      <c r="B636" s="6">
        <v>27241</v>
      </c>
      <c r="C636">
        <v>11080.6708984375</v>
      </c>
      <c r="D636">
        <v>8329.8544921875</v>
      </c>
      <c r="E636">
        <v>8316.3515625</v>
      </c>
      <c r="F636">
        <v>7</v>
      </c>
      <c r="G636">
        <v>1974</v>
      </c>
      <c r="H636">
        <v>1</v>
      </c>
    </row>
    <row r="637" spans="2:8" x14ac:dyDescent="0.25">
      <c r="B637" s="6">
        <v>27272</v>
      </c>
      <c r="C637">
        <v>4000</v>
      </c>
      <c r="D637">
        <v>4000</v>
      </c>
      <c r="E637">
        <v>4000</v>
      </c>
      <c r="F637">
        <v>8</v>
      </c>
      <c r="G637">
        <v>1974</v>
      </c>
      <c r="H637">
        <v>1</v>
      </c>
    </row>
    <row r="638" spans="2:8" x14ac:dyDescent="0.25">
      <c r="B638" s="6">
        <v>27302</v>
      </c>
      <c r="C638">
        <v>19687.5</v>
      </c>
      <c r="D638">
        <v>20156.25</v>
      </c>
      <c r="E638">
        <v>20156.25</v>
      </c>
      <c r="F638">
        <v>9</v>
      </c>
      <c r="G638">
        <v>1974</v>
      </c>
      <c r="H638">
        <v>1</v>
      </c>
    </row>
    <row r="639" spans="2:8" x14ac:dyDescent="0.25">
      <c r="B639" s="6">
        <v>27333</v>
      </c>
      <c r="C639">
        <v>9375</v>
      </c>
      <c r="D639">
        <v>9218.75</v>
      </c>
      <c r="E639">
        <v>9218.75</v>
      </c>
      <c r="F639">
        <v>10</v>
      </c>
      <c r="G639">
        <v>1975</v>
      </c>
      <c r="H639">
        <v>1</v>
      </c>
    </row>
    <row r="640" spans="2:8" x14ac:dyDescent="0.25">
      <c r="B640" s="6">
        <v>27363</v>
      </c>
      <c r="C640">
        <v>14680.9267578125</v>
      </c>
      <c r="D640">
        <v>14680.9267578125</v>
      </c>
      <c r="E640">
        <v>14680.9267578125</v>
      </c>
      <c r="F640">
        <v>11</v>
      </c>
      <c r="G640">
        <v>1975</v>
      </c>
      <c r="H640">
        <v>1</v>
      </c>
    </row>
    <row r="641" spans="2:8" x14ac:dyDescent="0.25">
      <c r="B641" s="6">
        <v>27394</v>
      </c>
      <c r="C641">
        <v>5361.14990234375</v>
      </c>
      <c r="D641">
        <v>6197.4892578125</v>
      </c>
      <c r="E641">
        <v>5985.43798828125</v>
      </c>
      <c r="F641">
        <v>12</v>
      </c>
      <c r="G641">
        <v>1975</v>
      </c>
      <c r="H641">
        <v>1</v>
      </c>
    </row>
    <row r="642" spans="2:8" x14ac:dyDescent="0.25">
      <c r="B642" s="6">
        <v>27425</v>
      </c>
      <c r="C642">
        <v>9698.984375</v>
      </c>
      <c r="D642">
        <v>14921.78125</v>
      </c>
      <c r="E642">
        <v>14822.783203125</v>
      </c>
      <c r="F642">
        <v>1</v>
      </c>
      <c r="G642">
        <v>1975</v>
      </c>
      <c r="H642">
        <v>1</v>
      </c>
    </row>
    <row r="643" spans="2:8" x14ac:dyDescent="0.25">
      <c r="B643" s="6">
        <v>27453</v>
      </c>
      <c r="C643">
        <v>56067.59765625</v>
      </c>
      <c r="D643">
        <v>64552.69921875</v>
      </c>
      <c r="E643">
        <v>61945.51953125</v>
      </c>
      <c r="F643">
        <v>2</v>
      </c>
      <c r="G643">
        <v>1975</v>
      </c>
      <c r="H643">
        <v>1</v>
      </c>
    </row>
    <row r="644" spans="2:8" x14ac:dyDescent="0.25">
      <c r="B644" s="6">
        <v>27484</v>
      </c>
      <c r="C644">
        <v>79059.578125</v>
      </c>
      <c r="D644">
        <v>87531.5078125</v>
      </c>
      <c r="E644">
        <v>83453.9765625</v>
      </c>
      <c r="F644">
        <v>3</v>
      </c>
      <c r="G644">
        <v>1975</v>
      </c>
      <c r="H644">
        <v>1</v>
      </c>
    </row>
    <row r="645" spans="2:8" x14ac:dyDescent="0.25">
      <c r="B645" s="6">
        <v>27514</v>
      </c>
      <c r="C645">
        <v>26758.173828125</v>
      </c>
      <c r="D645">
        <v>26828.65234375</v>
      </c>
      <c r="E645">
        <v>26824.8046875</v>
      </c>
      <c r="F645">
        <v>4</v>
      </c>
      <c r="G645">
        <v>1975</v>
      </c>
      <c r="H645">
        <v>1</v>
      </c>
    </row>
    <row r="646" spans="2:8" x14ac:dyDescent="0.25">
      <c r="B646" s="6">
        <v>27545</v>
      </c>
      <c r="C646">
        <v>29409.658203125</v>
      </c>
      <c r="D646">
        <v>29774.8828125</v>
      </c>
      <c r="E646">
        <v>29741.4453125</v>
      </c>
      <c r="F646">
        <v>5</v>
      </c>
      <c r="G646">
        <v>1975</v>
      </c>
      <c r="H646">
        <v>1</v>
      </c>
    </row>
    <row r="647" spans="2:8" x14ac:dyDescent="0.25">
      <c r="B647" s="6">
        <v>27575</v>
      </c>
      <c r="C647">
        <v>12373.6884765625</v>
      </c>
      <c r="D647">
        <v>13075.6787109375</v>
      </c>
      <c r="E647">
        <v>11898.8779296875</v>
      </c>
      <c r="F647">
        <v>6</v>
      </c>
      <c r="G647">
        <v>1975</v>
      </c>
      <c r="H647">
        <v>1</v>
      </c>
    </row>
    <row r="648" spans="2:8" x14ac:dyDescent="0.25">
      <c r="B648" s="6">
        <v>27606</v>
      </c>
      <c r="C648">
        <v>8000</v>
      </c>
      <c r="D648">
        <v>8000</v>
      </c>
      <c r="E648">
        <v>8000</v>
      </c>
      <c r="F648">
        <v>7</v>
      </c>
      <c r="G648">
        <v>1975</v>
      </c>
      <c r="H648">
        <v>1</v>
      </c>
    </row>
    <row r="649" spans="2:8" x14ac:dyDescent="0.25">
      <c r="B649" s="6">
        <v>27637</v>
      </c>
      <c r="C649">
        <v>4000</v>
      </c>
      <c r="D649">
        <v>4000</v>
      </c>
      <c r="E649">
        <v>4000</v>
      </c>
      <c r="F649">
        <v>8</v>
      </c>
      <c r="G649">
        <v>1975</v>
      </c>
      <c r="H649">
        <v>1</v>
      </c>
    </row>
    <row r="650" spans="2:8" x14ac:dyDescent="0.25">
      <c r="B650" s="6">
        <v>27667</v>
      </c>
      <c r="C650">
        <v>19843.75</v>
      </c>
      <c r="D650">
        <v>19843.75</v>
      </c>
      <c r="E650">
        <v>19843.75</v>
      </c>
      <c r="F650">
        <v>9</v>
      </c>
      <c r="G650">
        <v>1975</v>
      </c>
      <c r="H650">
        <v>1</v>
      </c>
    </row>
    <row r="651" spans="2:8" x14ac:dyDescent="0.25">
      <c r="B651" s="6">
        <v>27698</v>
      </c>
      <c r="C651">
        <v>9843.75</v>
      </c>
      <c r="D651">
        <v>9843.75</v>
      </c>
      <c r="E651">
        <v>9843.75</v>
      </c>
      <c r="F651">
        <v>10</v>
      </c>
      <c r="G651">
        <v>1976</v>
      </c>
      <c r="H651">
        <v>4</v>
      </c>
    </row>
    <row r="652" spans="2:8" x14ac:dyDescent="0.25">
      <c r="B652" s="6">
        <v>27728</v>
      </c>
      <c r="C652">
        <v>14687.5</v>
      </c>
      <c r="D652">
        <v>14687.5</v>
      </c>
      <c r="E652">
        <v>14687.5</v>
      </c>
      <c r="F652">
        <v>11</v>
      </c>
      <c r="G652">
        <v>1976</v>
      </c>
      <c r="H652">
        <v>4</v>
      </c>
    </row>
    <row r="653" spans="2:8" x14ac:dyDescent="0.25">
      <c r="B653" s="6">
        <v>27759</v>
      </c>
      <c r="C653">
        <v>5032.3779296875</v>
      </c>
      <c r="D653">
        <v>4500</v>
      </c>
      <c r="E653">
        <v>4500.0009765625</v>
      </c>
      <c r="F653">
        <v>12</v>
      </c>
      <c r="G653">
        <v>1976</v>
      </c>
      <c r="H653">
        <v>4</v>
      </c>
    </row>
    <row r="654" spans="2:8" x14ac:dyDescent="0.25">
      <c r="B654" s="6">
        <v>27790</v>
      </c>
      <c r="C654">
        <v>7088.0732421875</v>
      </c>
      <c r="D654">
        <v>12358.798828125</v>
      </c>
      <c r="E654">
        <v>12260.23828125</v>
      </c>
      <c r="F654">
        <v>1</v>
      </c>
      <c r="G654">
        <v>1976</v>
      </c>
      <c r="H654">
        <v>4</v>
      </c>
    </row>
    <row r="655" spans="2:8" x14ac:dyDescent="0.25">
      <c r="B655" s="6">
        <v>27819</v>
      </c>
      <c r="C655">
        <v>9576.6259765625</v>
      </c>
      <c r="D655">
        <v>10602.4384765625</v>
      </c>
      <c r="E655">
        <v>10377.4130859375</v>
      </c>
      <c r="F655">
        <v>2</v>
      </c>
      <c r="G655">
        <v>1976</v>
      </c>
      <c r="H655">
        <v>4</v>
      </c>
    </row>
    <row r="656" spans="2:8" x14ac:dyDescent="0.25">
      <c r="B656" s="6">
        <v>27850</v>
      </c>
      <c r="C656">
        <v>12180.5341796875</v>
      </c>
      <c r="D656">
        <v>12008.716796875</v>
      </c>
      <c r="E656">
        <v>11825.8466796875</v>
      </c>
      <c r="F656">
        <v>3</v>
      </c>
      <c r="G656">
        <v>1976</v>
      </c>
      <c r="H656">
        <v>4</v>
      </c>
    </row>
    <row r="657" spans="2:8" x14ac:dyDescent="0.25">
      <c r="B657" s="6">
        <v>27880</v>
      </c>
      <c r="C657">
        <v>8644.5771484375</v>
      </c>
      <c r="D657">
        <v>8594.11328125</v>
      </c>
      <c r="E657">
        <v>8556.541015625</v>
      </c>
      <c r="F657">
        <v>4</v>
      </c>
      <c r="G657">
        <v>1976</v>
      </c>
      <c r="H657">
        <v>4</v>
      </c>
    </row>
    <row r="658" spans="2:8" x14ac:dyDescent="0.25">
      <c r="B658" s="6">
        <v>27911</v>
      </c>
      <c r="C658">
        <v>9432.4716796875</v>
      </c>
      <c r="D658">
        <v>9782.4013671875</v>
      </c>
      <c r="E658">
        <v>9831.48046875</v>
      </c>
      <c r="F658">
        <v>5</v>
      </c>
      <c r="G658">
        <v>1976</v>
      </c>
      <c r="H658">
        <v>4</v>
      </c>
    </row>
    <row r="659" spans="2:8" x14ac:dyDescent="0.25">
      <c r="B659" s="6">
        <v>27941</v>
      </c>
      <c r="C659">
        <v>4629.16162109375</v>
      </c>
      <c r="D659">
        <v>4454.9208984375</v>
      </c>
      <c r="E659">
        <v>4440.33544921875</v>
      </c>
      <c r="F659">
        <v>6</v>
      </c>
      <c r="G659">
        <v>1976</v>
      </c>
      <c r="H659">
        <v>4</v>
      </c>
    </row>
    <row r="660" spans="2:8" x14ac:dyDescent="0.25">
      <c r="B660" s="6">
        <v>27972</v>
      </c>
      <c r="C660">
        <v>5209.78515625</v>
      </c>
      <c r="D660">
        <v>5000</v>
      </c>
      <c r="E660">
        <v>5000</v>
      </c>
      <c r="F660">
        <v>7</v>
      </c>
      <c r="G660">
        <v>1976</v>
      </c>
      <c r="H660">
        <v>4</v>
      </c>
    </row>
    <row r="661" spans="2:8" x14ac:dyDescent="0.25">
      <c r="B661" s="6">
        <v>28003</v>
      </c>
      <c r="C661">
        <v>4923.23876953125</v>
      </c>
      <c r="D661">
        <v>3788.734130859375</v>
      </c>
      <c r="E661">
        <v>3793.6748046875</v>
      </c>
      <c r="F661">
        <v>8</v>
      </c>
      <c r="G661">
        <v>1976</v>
      </c>
      <c r="H661">
        <v>4</v>
      </c>
    </row>
    <row r="662" spans="2:8" x14ac:dyDescent="0.25">
      <c r="B662" s="6">
        <v>28033</v>
      </c>
      <c r="C662">
        <v>3000</v>
      </c>
      <c r="D662">
        <v>3000</v>
      </c>
      <c r="E662">
        <v>3000</v>
      </c>
      <c r="F662">
        <v>9</v>
      </c>
      <c r="G662">
        <v>1976</v>
      </c>
      <c r="H662">
        <v>4</v>
      </c>
    </row>
    <row r="663" spans="2:8" x14ac:dyDescent="0.25">
      <c r="B663" s="6">
        <v>28064</v>
      </c>
      <c r="C663">
        <v>4000</v>
      </c>
      <c r="D663">
        <v>4000</v>
      </c>
      <c r="E663">
        <v>4000</v>
      </c>
      <c r="F663">
        <v>10</v>
      </c>
      <c r="G663">
        <v>1977</v>
      </c>
      <c r="H663">
        <v>5</v>
      </c>
    </row>
    <row r="664" spans="2:8" x14ac:dyDescent="0.25">
      <c r="B664" s="6">
        <v>28094</v>
      </c>
      <c r="C664">
        <v>4500</v>
      </c>
      <c r="D664">
        <v>4500</v>
      </c>
      <c r="E664">
        <v>4500</v>
      </c>
      <c r="F664">
        <v>11</v>
      </c>
      <c r="G664">
        <v>1977</v>
      </c>
      <c r="H664">
        <v>5</v>
      </c>
    </row>
    <row r="665" spans="2:8" x14ac:dyDescent="0.25">
      <c r="B665" s="6">
        <v>28125</v>
      </c>
      <c r="C665">
        <v>4500</v>
      </c>
      <c r="D665">
        <v>4500</v>
      </c>
      <c r="E665">
        <v>4500</v>
      </c>
      <c r="F665">
        <v>12</v>
      </c>
      <c r="G665">
        <v>1977</v>
      </c>
      <c r="H665">
        <v>5</v>
      </c>
    </row>
    <row r="666" spans="2:8" x14ac:dyDescent="0.25">
      <c r="B666" s="6">
        <v>28156</v>
      </c>
      <c r="C666">
        <v>6183.02587890625</v>
      </c>
      <c r="D666">
        <v>6447.5634765625</v>
      </c>
      <c r="E666">
        <v>6458.75439453125</v>
      </c>
      <c r="F666">
        <v>1</v>
      </c>
      <c r="G666">
        <v>1977</v>
      </c>
      <c r="H666">
        <v>5</v>
      </c>
    </row>
    <row r="667" spans="2:8" x14ac:dyDescent="0.25">
      <c r="B667" s="6">
        <v>28184</v>
      </c>
      <c r="C667">
        <v>7714.28564453125</v>
      </c>
      <c r="D667">
        <v>7714.28564453125</v>
      </c>
      <c r="E667">
        <v>7714.28564453125</v>
      </c>
      <c r="F667">
        <v>2</v>
      </c>
      <c r="G667">
        <v>1977</v>
      </c>
      <c r="H667">
        <v>5</v>
      </c>
    </row>
    <row r="668" spans="2:8" x14ac:dyDescent="0.25">
      <c r="B668" s="6">
        <v>28215</v>
      </c>
      <c r="C668">
        <v>7238.70947265625</v>
      </c>
      <c r="D668">
        <v>7238.70947265625</v>
      </c>
      <c r="E668">
        <v>7238.70947265625</v>
      </c>
      <c r="F668">
        <v>3</v>
      </c>
      <c r="G668">
        <v>1977</v>
      </c>
      <c r="H668">
        <v>5</v>
      </c>
    </row>
    <row r="669" spans="2:8" x14ac:dyDescent="0.25">
      <c r="B669" s="6">
        <v>28245</v>
      </c>
      <c r="C669">
        <v>7100</v>
      </c>
      <c r="D669">
        <v>7100</v>
      </c>
      <c r="E669">
        <v>7100</v>
      </c>
      <c r="F669">
        <v>4</v>
      </c>
      <c r="G669">
        <v>1977</v>
      </c>
      <c r="H669">
        <v>5</v>
      </c>
    </row>
    <row r="670" spans="2:8" x14ac:dyDescent="0.25">
      <c r="B670" s="6">
        <v>28276</v>
      </c>
      <c r="C670">
        <v>4000</v>
      </c>
      <c r="D670">
        <v>4000</v>
      </c>
      <c r="E670">
        <v>4000</v>
      </c>
      <c r="F670">
        <v>5</v>
      </c>
      <c r="G670">
        <v>1977</v>
      </c>
      <c r="H670">
        <v>5</v>
      </c>
    </row>
    <row r="671" spans="2:8" x14ac:dyDescent="0.25">
      <c r="B671" s="6">
        <v>28306</v>
      </c>
      <c r="C671">
        <v>4000</v>
      </c>
      <c r="D671">
        <v>4000.06982421875</v>
      </c>
      <c r="E671">
        <v>4000.075439453125</v>
      </c>
      <c r="F671">
        <v>6</v>
      </c>
      <c r="G671">
        <v>1977</v>
      </c>
      <c r="H671">
        <v>5</v>
      </c>
    </row>
    <row r="672" spans="2:8" x14ac:dyDescent="0.25">
      <c r="B672" s="6">
        <v>28337</v>
      </c>
      <c r="C672">
        <v>4000</v>
      </c>
      <c r="D672">
        <v>4000</v>
      </c>
      <c r="E672">
        <v>4000</v>
      </c>
      <c r="F672">
        <v>7</v>
      </c>
      <c r="G672">
        <v>1977</v>
      </c>
      <c r="H672">
        <v>5</v>
      </c>
    </row>
    <row r="673" spans="2:8" x14ac:dyDescent="0.25">
      <c r="B673" s="6">
        <v>28368</v>
      </c>
      <c r="C673">
        <v>4328.4677734375</v>
      </c>
      <c r="D673">
        <v>3956.26318359375</v>
      </c>
      <c r="E673">
        <v>3799.6455078125</v>
      </c>
      <c r="F673">
        <v>8</v>
      </c>
      <c r="G673">
        <v>1977</v>
      </c>
      <c r="H673">
        <v>5</v>
      </c>
    </row>
    <row r="674" spans="2:8" x14ac:dyDescent="0.25">
      <c r="B674" s="6">
        <v>28398</v>
      </c>
      <c r="C674">
        <v>3000</v>
      </c>
      <c r="D674">
        <v>3000</v>
      </c>
      <c r="E674">
        <v>3000</v>
      </c>
      <c r="F674">
        <v>9</v>
      </c>
      <c r="G674">
        <v>1977</v>
      </c>
      <c r="H674">
        <v>5</v>
      </c>
    </row>
    <row r="675" spans="2:8" x14ac:dyDescent="0.25">
      <c r="B675" s="6">
        <v>28429</v>
      </c>
      <c r="C675">
        <v>3000</v>
      </c>
      <c r="D675">
        <v>3000</v>
      </c>
      <c r="E675">
        <v>3000</v>
      </c>
      <c r="F675">
        <v>10</v>
      </c>
      <c r="G675">
        <v>1978</v>
      </c>
      <c r="H675">
        <v>2</v>
      </c>
    </row>
    <row r="676" spans="2:8" x14ac:dyDescent="0.25">
      <c r="B676" s="6">
        <v>28459</v>
      </c>
      <c r="C676">
        <v>3500</v>
      </c>
      <c r="D676">
        <v>3693.033447265625</v>
      </c>
      <c r="E676">
        <v>3697.919677734375</v>
      </c>
      <c r="F676">
        <v>11</v>
      </c>
      <c r="G676">
        <v>1978</v>
      </c>
      <c r="H676">
        <v>2</v>
      </c>
    </row>
    <row r="677" spans="2:8" x14ac:dyDescent="0.25">
      <c r="B677" s="6">
        <v>28490</v>
      </c>
      <c r="C677">
        <v>12509.283203125</v>
      </c>
      <c r="D677">
        <v>12050.162109375</v>
      </c>
      <c r="E677">
        <v>11941.71484375</v>
      </c>
      <c r="F677">
        <v>12</v>
      </c>
      <c r="G677">
        <v>1978</v>
      </c>
      <c r="H677">
        <v>2</v>
      </c>
    </row>
    <row r="678" spans="2:8" x14ac:dyDescent="0.25">
      <c r="B678" s="6">
        <v>28521</v>
      </c>
      <c r="C678">
        <v>70753.3984375</v>
      </c>
      <c r="D678">
        <v>66316.7265625</v>
      </c>
      <c r="E678">
        <v>63763.921875</v>
      </c>
      <c r="F678">
        <v>1</v>
      </c>
      <c r="G678">
        <v>1978</v>
      </c>
      <c r="H678">
        <v>2</v>
      </c>
    </row>
    <row r="679" spans="2:8" x14ac:dyDescent="0.25">
      <c r="B679" s="6">
        <v>28549</v>
      </c>
      <c r="C679">
        <v>61386.88671875</v>
      </c>
      <c r="D679">
        <v>58933.89453125</v>
      </c>
      <c r="E679">
        <v>57683.46875</v>
      </c>
      <c r="F679">
        <v>2</v>
      </c>
      <c r="G679">
        <v>1978</v>
      </c>
      <c r="H679">
        <v>2</v>
      </c>
    </row>
    <row r="680" spans="2:8" x14ac:dyDescent="0.25">
      <c r="B680" s="6">
        <v>28580</v>
      </c>
      <c r="C680">
        <v>74710.1171875</v>
      </c>
      <c r="D680">
        <v>76695.0234375</v>
      </c>
      <c r="E680">
        <v>78707.1640625</v>
      </c>
      <c r="F680">
        <v>3</v>
      </c>
      <c r="G680">
        <v>1978</v>
      </c>
      <c r="H680">
        <v>2</v>
      </c>
    </row>
    <row r="681" spans="2:8" x14ac:dyDescent="0.25">
      <c r="B681" s="6">
        <v>28610</v>
      </c>
      <c r="C681">
        <v>46497.3671875</v>
      </c>
      <c r="D681">
        <v>46481.68359375</v>
      </c>
      <c r="E681">
        <v>46482.79296875</v>
      </c>
      <c r="F681">
        <v>4</v>
      </c>
      <c r="G681">
        <v>1978</v>
      </c>
      <c r="H681">
        <v>2</v>
      </c>
    </row>
    <row r="682" spans="2:8" x14ac:dyDescent="0.25">
      <c r="B682" s="6">
        <v>28641</v>
      </c>
      <c r="C682">
        <v>25904.978515625</v>
      </c>
      <c r="D682">
        <v>25903.23046875</v>
      </c>
      <c r="E682">
        <v>25907.400390625</v>
      </c>
      <c r="F682">
        <v>5</v>
      </c>
      <c r="G682">
        <v>1978</v>
      </c>
      <c r="H682">
        <v>2</v>
      </c>
    </row>
    <row r="683" spans="2:8" x14ac:dyDescent="0.25">
      <c r="B683" s="6">
        <v>28671</v>
      </c>
      <c r="C683">
        <v>8171.5126953125</v>
      </c>
      <c r="D683">
        <v>11486.7802734375</v>
      </c>
      <c r="E683">
        <v>11486.7802734375</v>
      </c>
      <c r="F683">
        <v>6</v>
      </c>
      <c r="G683">
        <v>1978</v>
      </c>
      <c r="H683">
        <v>2</v>
      </c>
    </row>
    <row r="684" spans="2:8" x14ac:dyDescent="0.25">
      <c r="B684" s="6">
        <v>28702</v>
      </c>
      <c r="C684">
        <v>8053.857421875</v>
      </c>
      <c r="D684">
        <v>8000</v>
      </c>
      <c r="E684">
        <v>8000</v>
      </c>
      <c r="F684">
        <v>7</v>
      </c>
      <c r="G684">
        <v>1978</v>
      </c>
      <c r="H684">
        <v>2</v>
      </c>
    </row>
    <row r="685" spans="2:8" x14ac:dyDescent="0.25">
      <c r="B685" s="6">
        <v>28733</v>
      </c>
      <c r="C685">
        <v>4000</v>
      </c>
      <c r="D685">
        <v>4000</v>
      </c>
      <c r="E685">
        <v>4000</v>
      </c>
      <c r="F685">
        <v>8</v>
      </c>
      <c r="G685">
        <v>1978</v>
      </c>
      <c r="H685">
        <v>2</v>
      </c>
    </row>
    <row r="686" spans="2:8" x14ac:dyDescent="0.25">
      <c r="B686" s="6">
        <v>28763</v>
      </c>
      <c r="C686">
        <v>11562.5</v>
      </c>
      <c r="D686">
        <v>11406.25</v>
      </c>
      <c r="E686">
        <v>11406.25</v>
      </c>
      <c r="F686">
        <v>9</v>
      </c>
      <c r="G686">
        <v>1978</v>
      </c>
      <c r="H686">
        <v>2</v>
      </c>
    </row>
    <row r="687" spans="2:8" x14ac:dyDescent="0.25">
      <c r="B687" s="6">
        <v>28794</v>
      </c>
      <c r="C687">
        <v>6250</v>
      </c>
      <c r="D687">
        <v>6406.25</v>
      </c>
      <c r="E687">
        <v>6406.25</v>
      </c>
      <c r="F687">
        <v>10</v>
      </c>
      <c r="G687">
        <v>1979</v>
      </c>
      <c r="H687">
        <v>4</v>
      </c>
    </row>
    <row r="688" spans="2:8" x14ac:dyDescent="0.25">
      <c r="B688" s="6">
        <v>28824</v>
      </c>
      <c r="C688">
        <v>10000</v>
      </c>
      <c r="D688">
        <v>9921.875</v>
      </c>
      <c r="E688">
        <v>9921.875</v>
      </c>
      <c r="F688">
        <v>11</v>
      </c>
      <c r="G688">
        <v>1979</v>
      </c>
      <c r="H688">
        <v>4</v>
      </c>
    </row>
    <row r="689" spans="2:8" x14ac:dyDescent="0.25">
      <c r="B689" s="6">
        <v>28855</v>
      </c>
      <c r="C689">
        <v>5040.15380859375</v>
      </c>
      <c r="D689">
        <v>4500</v>
      </c>
      <c r="E689">
        <v>4500</v>
      </c>
      <c r="F689">
        <v>12</v>
      </c>
      <c r="G689">
        <v>1979</v>
      </c>
      <c r="H689">
        <v>4</v>
      </c>
    </row>
    <row r="690" spans="2:8" x14ac:dyDescent="0.25">
      <c r="B690" s="6">
        <v>28886</v>
      </c>
      <c r="C690">
        <v>21600.455078125</v>
      </c>
      <c r="D690">
        <v>23360.15625</v>
      </c>
      <c r="E690">
        <v>23141.70703125</v>
      </c>
      <c r="F690">
        <v>1</v>
      </c>
      <c r="G690">
        <v>1979</v>
      </c>
      <c r="H690">
        <v>4</v>
      </c>
    </row>
    <row r="691" spans="2:8" x14ac:dyDescent="0.25">
      <c r="B691" s="6">
        <v>28914</v>
      </c>
      <c r="C691">
        <v>35332.65234375</v>
      </c>
      <c r="D691">
        <v>34868.21875</v>
      </c>
      <c r="E691">
        <v>33714.2578125</v>
      </c>
      <c r="F691">
        <v>2</v>
      </c>
      <c r="G691">
        <v>1979</v>
      </c>
      <c r="H691">
        <v>4</v>
      </c>
    </row>
    <row r="692" spans="2:8" x14ac:dyDescent="0.25">
      <c r="B692" s="6">
        <v>28945</v>
      </c>
      <c r="C692">
        <v>27404.98046875</v>
      </c>
      <c r="D692">
        <v>32295.2734375</v>
      </c>
      <c r="E692">
        <v>32295.2734375</v>
      </c>
      <c r="F692">
        <v>3</v>
      </c>
      <c r="G692">
        <v>1979</v>
      </c>
      <c r="H692">
        <v>4</v>
      </c>
    </row>
    <row r="693" spans="2:8" x14ac:dyDescent="0.25">
      <c r="B693" s="6">
        <v>28975</v>
      </c>
      <c r="C693">
        <v>18856.849609375</v>
      </c>
      <c r="D693">
        <v>18851.076171875</v>
      </c>
      <c r="E693">
        <v>18184.408203125</v>
      </c>
      <c r="F693">
        <v>4</v>
      </c>
      <c r="G693">
        <v>1979</v>
      </c>
      <c r="H693">
        <v>4</v>
      </c>
    </row>
    <row r="694" spans="2:8" x14ac:dyDescent="0.25">
      <c r="B694" s="6">
        <v>29006</v>
      </c>
      <c r="C694">
        <v>16437.3359375</v>
      </c>
      <c r="D694">
        <v>17519.03125</v>
      </c>
      <c r="E694">
        <v>16933.45703125</v>
      </c>
      <c r="F694">
        <v>5</v>
      </c>
      <c r="G694">
        <v>1979</v>
      </c>
      <c r="H694">
        <v>4</v>
      </c>
    </row>
    <row r="695" spans="2:8" x14ac:dyDescent="0.25">
      <c r="B695" s="6">
        <v>29036</v>
      </c>
      <c r="C695">
        <v>9400</v>
      </c>
      <c r="D695">
        <v>8952.515625</v>
      </c>
      <c r="E695">
        <v>9118.75</v>
      </c>
      <c r="F695">
        <v>6</v>
      </c>
      <c r="G695">
        <v>1979</v>
      </c>
      <c r="H695">
        <v>4</v>
      </c>
    </row>
    <row r="696" spans="2:8" x14ac:dyDescent="0.25">
      <c r="B696" s="6">
        <v>29067</v>
      </c>
      <c r="C696">
        <v>5000</v>
      </c>
      <c r="D696">
        <v>5000</v>
      </c>
      <c r="E696">
        <v>5000</v>
      </c>
      <c r="F696">
        <v>7</v>
      </c>
      <c r="G696">
        <v>1979</v>
      </c>
      <c r="H696">
        <v>4</v>
      </c>
    </row>
    <row r="697" spans="2:8" x14ac:dyDescent="0.25">
      <c r="B697" s="6">
        <v>29098</v>
      </c>
      <c r="C697">
        <v>3878.1923828125</v>
      </c>
      <c r="D697">
        <v>3500</v>
      </c>
      <c r="E697">
        <v>3500</v>
      </c>
      <c r="F697">
        <v>8</v>
      </c>
      <c r="G697">
        <v>1979</v>
      </c>
      <c r="H697">
        <v>4</v>
      </c>
    </row>
    <row r="698" spans="2:8" x14ac:dyDescent="0.25">
      <c r="B698" s="6">
        <v>29128</v>
      </c>
      <c r="C698">
        <v>3379.392578125</v>
      </c>
      <c r="D698">
        <v>3000</v>
      </c>
      <c r="E698">
        <v>3000</v>
      </c>
      <c r="F698">
        <v>9</v>
      </c>
      <c r="G698">
        <v>1979</v>
      </c>
      <c r="H698">
        <v>4</v>
      </c>
    </row>
    <row r="699" spans="2:8" x14ac:dyDescent="0.25">
      <c r="B699" s="6">
        <v>29159</v>
      </c>
      <c r="C699">
        <v>4271.599609375</v>
      </c>
      <c r="D699">
        <v>4000</v>
      </c>
      <c r="E699">
        <v>4000</v>
      </c>
      <c r="F699">
        <v>10</v>
      </c>
      <c r="G699">
        <v>1980</v>
      </c>
      <c r="H699">
        <v>2</v>
      </c>
    </row>
    <row r="700" spans="2:8" x14ac:dyDescent="0.25">
      <c r="B700" s="6">
        <v>29189</v>
      </c>
      <c r="C700">
        <v>8170.1083984375</v>
      </c>
      <c r="D700">
        <v>4500</v>
      </c>
      <c r="E700">
        <v>4500</v>
      </c>
      <c r="F700">
        <v>11</v>
      </c>
      <c r="G700">
        <v>1980</v>
      </c>
      <c r="H700">
        <v>2</v>
      </c>
    </row>
    <row r="701" spans="2:8" x14ac:dyDescent="0.25">
      <c r="B701" s="6">
        <v>29220</v>
      </c>
      <c r="C701">
        <v>11017.111328125</v>
      </c>
      <c r="D701">
        <v>16423.423828125</v>
      </c>
      <c r="E701">
        <v>16185.0458984375</v>
      </c>
      <c r="F701">
        <v>12</v>
      </c>
      <c r="G701">
        <v>1980</v>
      </c>
      <c r="H701">
        <v>2</v>
      </c>
    </row>
    <row r="702" spans="2:8" x14ac:dyDescent="0.25">
      <c r="B702" s="6">
        <v>29251</v>
      </c>
      <c r="C702">
        <v>103816.2265625</v>
      </c>
      <c r="D702">
        <v>101437.1328125</v>
      </c>
      <c r="E702">
        <v>100895.484375</v>
      </c>
      <c r="F702">
        <v>1</v>
      </c>
      <c r="G702">
        <v>1980</v>
      </c>
      <c r="H702">
        <v>2</v>
      </c>
    </row>
    <row r="703" spans="2:8" x14ac:dyDescent="0.25">
      <c r="B703" s="6">
        <v>29280</v>
      </c>
      <c r="C703">
        <v>144828.046875</v>
      </c>
      <c r="D703">
        <v>143369.734375</v>
      </c>
      <c r="E703">
        <v>144381.671875</v>
      </c>
      <c r="F703">
        <v>2</v>
      </c>
      <c r="G703">
        <v>1980</v>
      </c>
      <c r="H703">
        <v>2</v>
      </c>
    </row>
    <row r="704" spans="2:8" x14ac:dyDescent="0.25">
      <c r="B704" s="6">
        <v>29311</v>
      </c>
      <c r="C704">
        <v>66592.71875</v>
      </c>
      <c r="D704">
        <v>66607.71875</v>
      </c>
      <c r="E704">
        <v>66604.5703125</v>
      </c>
      <c r="F704">
        <v>3</v>
      </c>
      <c r="G704">
        <v>1980</v>
      </c>
      <c r="H704">
        <v>2</v>
      </c>
    </row>
    <row r="705" spans="2:8" x14ac:dyDescent="0.25">
      <c r="B705" s="6">
        <v>29341</v>
      </c>
      <c r="C705">
        <v>22031.212890625</v>
      </c>
      <c r="D705">
        <v>22043.671875</v>
      </c>
      <c r="E705">
        <v>22045.048828125</v>
      </c>
      <c r="F705">
        <v>4</v>
      </c>
      <c r="G705">
        <v>1980</v>
      </c>
      <c r="H705">
        <v>2</v>
      </c>
    </row>
    <row r="706" spans="2:8" x14ac:dyDescent="0.25">
      <c r="B706" s="6">
        <v>29372</v>
      </c>
      <c r="C706">
        <v>17857.365234375</v>
      </c>
      <c r="D706">
        <v>17944.298828125</v>
      </c>
      <c r="E706">
        <v>17943.53515625</v>
      </c>
      <c r="F706">
        <v>5</v>
      </c>
      <c r="G706">
        <v>1980</v>
      </c>
      <c r="H706">
        <v>2</v>
      </c>
    </row>
    <row r="707" spans="2:8" x14ac:dyDescent="0.25">
      <c r="B707" s="6">
        <v>29402</v>
      </c>
      <c r="C707">
        <v>8749.353515625</v>
      </c>
      <c r="D707">
        <v>12329.6318359375</v>
      </c>
      <c r="E707">
        <v>12329.46484375</v>
      </c>
      <c r="F707">
        <v>6</v>
      </c>
      <c r="G707">
        <v>1980</v>
      </c>
      <c r="H707">
        <v>2</v>
      </c>
    </row>
    <row r="708" spans="2:8" x14ac:dyDescent="0.25">
      <c r="B708" s="6">
        <v>29433</v>
      </c>
      <c r="C708">
        <v>8000</v>
      </c>
      <c r="D708">
        <v>8000</v>
      </c>
      <c r="E708">
        <v>8000</v>
      </c>
      <c r="F708">
        <v>7</v>
      </c>
      <c r="G708">
        <v>1980</v>
      </c>
      <c r="H708">
        <v>2</v>
      </c>
    </row>
    <row r="709" spans="2:8" x14ac:dyDescent="0.25">
      <c r="B709" s="6">
        <v>29464</v>
      </c>
      <c r="C709">
        <v>4000</v>
      </c>
      <c r="D709">
        <v>4000</v>
      </c>
      <c r="E709">
        <v>4000</v>
      </c>
      <c r="F709">
        <v>8</v>
      </c>
      <c r="G709">
        <v>1980</v>
      </c>
      <c r="H709">
        <v>2</v>
      </c>
    </row>
    <row r="710" spans="2:8" x14ac:dyDescent="0.25">
      <c r="B710" s="6">
        <v>29494</v>
      </c>
      <c r="C710">
        <v>11875</v>
      </c>
      <c r="D710">
        <v>11718.75</v>
      </c>
      <c r="E710">
        <v>11718.75</v>
      </c>
      <c r="F710">
        <v>9</v>
      </c>
      <c r="G710">
        <v>1980</v>
      </c>
      <c r="H710">
        <v>2</v>
      </c>
    </row>
    <row r="711" spans="2:8" x14ac:dyDescent="0.25">
      <c r="B711" s="6">
        <v>29525</v>
      </c>
      <c r="C711">
        <v>6562.5</v>
      </c>
      <c r="D711">
        <v>6562.5</v>
      </c>
      <c r="E711">
        <v>6562.5</v>
      </c>
      <c r="F711">
        <v>10</v>
      </c>
      <c r="G711">
        <v>1981</v>
      </c>
      <c r="H711">
        <v>4</v>
      </c>
    </row>
    <row r="712" spans="2:8" x14ac:dyDescent="0.25">
      <c r="B712" s="6">
        <v>29555</v>
      </c>
      <c r="C712">
        <v>9843.75</v>
      </c>
      <c r="D712">
        <v>9921.875</v>
      </c>
      <c r="E712">
        <v>9921.875</v>
      </c>
      <c r="F712">
        <v>11</v>
      </c>
      <c r="G712">
        <v>1981</v>
      </c>
      <c r="H712">
        <v>4</v>
      </c>
    </row>
    <row r="713" spans="2:8" x14ac:dyDescent="0.25">
      <c r="B713" s="6">
        <v>29586</v>
      </c>
      <c r="C713">
        <v>5150.51123046875</v>
      </c>
      <c r="D713">
        <v>5367.55908203125</v>
      </c>
      <c r="E713">
        <v>5226.0654296875</v>
      </c>
      <c r="F713">
        <v>12</v>
      </c>
      <c r="G713">
        <v>1981</v>
      </c>
      <c r="H713">
        <v>4</v>
      </c>
    </row>
    <row r="714" spans="2:8" x14ac:dyDescent="0.25">
      <c r="B714" s="6">
        <v>29617</v>
      </c>
      <c r="C714">
        <v>19353.662109375</v>
      </c>
      <c r="D714">
        <v>19509.16015625</v>
      </c>
      <c r="E714">
        <v>18710.51171875</v>
      </c>
      <c r="F714">
        <v>1</v>
      </c>
      <c r="G714">
        <v>1981</v>
      </c>
      <c r="H714">
        <v>4</v>
      </c>
    </row>
    <row r="715" spans="2:8" x14ac:dyDescent="0.25">
      <c r="B715" s="6">
        <v>29645</v>
      </c>
      <c r="C715">
        <v>23590.345703125</v>
      </c>
      <c r="D715">
        <v>19845.28125</v>
      </c>
      <c r="E715">
        <v>20484.30078125</v>
      </c>
      <c r="F715">
        <v>2</v>
      </c>
      <c r="G715">
        <v>1981</v>
      </c>
      <c r="H715">
        <v>4</v>
      </c>
    </row>
    <row r="716" spans="2:8" x14ac:dyDescent="0.25">
      <c r="B716" s="6">
        <v>29676</v>
      </c>
      <c r="C716">
        <v>18845.62890625</v>
      </c>
      <c r="D716">
        <v>19329.181640625</v>
      </c>
      <c r="E716">
        <v>19329.181640625</v>
      </c>
      <c r="F716">
        <v>3</v>
      </c>
      <c r="G716">
        <v>1981</v>
      </c>
      <c r="H716">
        <v>4</v>
      </c>
    </row>
    <row r="717" spans="2:8" x14ac:dyDescent="0.25">
      <c r="B717" s="6">
        <v>29706</v>
      </c>
      <c r="C717">
        <v>12653.9814453125</v>
      </c>
      <c r="D717">
        <v>12636.8486328125</v>
      </c>
      <c r="E717">
        <v>13113.1005859375</v>
      </c>
      <c r="F717">
        <v>4</v>
      </c>
      <c r="G717">
        <v>1981</v>
      </c>
      <c r="H717">
        <v>4</v>
      </c>
    </row>
    <row r="718" spans="2:8" x14ac:dyDescent="0.25">
      <c r="B718" s="6">
        <v>29737</v>
      </c>
      <c r="C718">
        <v>7701.8330078125</v>
      </c>
      <c r="D718">
        <v>7811.771484375</v>
      </c>
      <c r="E718">
        <v>8334.197265625</v>
      </c>
      <c r="F718">
        <v>5</v>
      </c>
      <c r="G718">
        <v>1981</v>
      </c>
      <c r="H718">
        <v>4</v>
      </c>
    </row>
    <row r="719" spans="2:8" x14ac:dyDescent="0.25">
      <c r="B719" s="6">
        <v>29767</v>
      </c>
      <c r="C719">
        <v>7100</v>
      </c>
      <c r="D719">
        <v>7125.3623046875</v>
      </c>
      <c r="E719">
        <v>7100</v>
      </c>
      <c r="F719">
        <v>6</v>
      </c>
      <c r="G719">
        <v>1981</v>
      </c>
      <c r="H719">
        <v>4</v>
      </c>
    </row>
    <row r="720" spans="2:8" x14ac:dyDescent="0.25">
      <c r="B720" s="6">
        <v>29798</v>
      </c>
      <c r="C720">
        <v>5203.2705078125</v>
      </c>
      <c r="D720">
        <v>5000</v>
      </c>
      <c r="E720">
        <v>5000</v>
      </c>
      <c r="F720">
        <v>7</v>
      </c>
      <c r="G720">
        <v>1981</v>
      </c>
      <c r="H720">
        <v>4</v>
      </c>
    </row>
    <row r="721" spans="2:8" x14ac:dyDescent="0.25">
      <c r="B721" s="6">
        <v>29829</v>
      </c>
      <c r="C721">
        <v>3920.169921875</v>
      </c>
      <c r="D721">
        <v>3500</v>
      </c>
      <c r="E721">
        <v>3500</v>
      </c>
      <c r="F721">
        <v>8</v>
      </c>
      <c r="G721">
        <v>1981</v>
      </c>
      <c r="H721">
        <v>4</v>
      </c>
    </row>
    <row r="722" spans="2:8" x14ac:dyDescent="0.25">
      <c r="B722" s="6">
        <v>29859</v>
      </c>
      <c r="C722">
        <v>3000</v>
      </c>
      <c r="D722">
        <v>3000</v>
      </c>
      <c r="E722">
        <v>3000</v>
      </c>
      <c r="F722">
        <v>9</v>
      </c>
      <c r="G722">
        <v>1981</v>
      </c>
      <c r="H722">
        <v>4</v>
      </c>
    </row>
    <row r="723" spans="2:8" x14ac:dyDescent="0.25">
      <c r="B723" s="6">
        <v>29890</v>
      </c>
      <c r="C723">
        <v>4407.923828125</v>
      </c>
      <c r="D723">
        <v>4000</v>
      </c>
      <c r="E723">
        <v>4000</v>
      </c>
      <c r="F723">
        <v>10</v>
      </c>
      <c r="G723">
        <v>1982</v>
      </c>
      <c r="H723">
        <v>1</v>
      </c>
    </row>
    <row r="724" spans="2:8" x14ac:dyDescent="0.25">
      <c r="B724" s="6">
        <v>29920</v>
      </c>
      <c r="C724">
        <v>26763.65625</v>
      </c>
      <c r="D724">
        <v>26378.52734375</v>
      </c>
      <c r="E724">
        <v>25858.5703125</v>
      </c>
      <c r="F724">
        <v>11</v>
      </c>
      <c r="G724">
        <v>1982</v>
      </c>
      <c r="H724">
        <v>1</v>
      </c>
    </row>
    <row r="725" spans="2:8" x14ac:dyDescent="0.25">
      <c r="B725" s="6">
        <v>29951</v>
      </c>
      <c r="C725">
        <v>96214.7265625</v>
      </c>
      <c r="D725">
        <v>91688.5859375</v>
      </c>
      <c r="E725">
        <v>89928.9140625</v>
      </c>
      <c r="F725">
        <v>12</v>
      </c>
      <c r="G725">
        <v>1982</v>
      </c>
      <c r="H725">
        <v>1</v>
      </c>
    </row>
    <row r="726" spans="2:8" x14ac:dyDescent="0.25">
      <c r="B726" s="6">
        <v>29982</v>
      </c>
      <c r="C726">
        <v>82712.0625</v>
      </c>
      <c r="D726">
        <v>77607.0625</v>
      </c>
      <c r="E726">
        <v>77920.796875</v>
      </c>
      <c r="F726">
        <v>1</v>
      </c>
      <c r="G726">
        <v>1982</v>
      </c>
      <c r="H726">
        <v>1</v>
      </c>
    </row>
    <row r="727" spans="2:8" x14ac:dyDescent="0.25">
      <c r="B727" s="6">
        <v>30010</v>
      </c>
      <c r="C727">
        <v>110020.7265625</v>
      </c>
      <c r="D727">
        <v>113825.71875</v>
      </c>
      <c r="E727">
        <v>115478.7265625</v>
      </c>
      <c r="F727">
        <v>2</v>
      </c>
      <c r="G727">
        <v>1982</v>
      </c>
      <c r="H727">
        <v>1</v>
      </c>
    </row>
    <row r="728" spans="2:8" x14ac:dyDescent="0.25">
      <c r="B728" s="6">
        <v>30041</v>
      </c>
      <c r="C728">
        <v>86906.3515625</v>
      </c>
      <c r="D728">
        <v>88813.3828125</v>
      </c>
      <c r="E728">
        <v>88624.7890625</v>
      </c>
      <c r="F728">
        <v>3</v>
      </c>
      <c r="G728">
        <v>1982</v>
      </c>
      <c r="H728">
        <v>1</v>
      </c>
    </row>
    <row r="729" spans="2:8" x14ac:dyDescent="0.25">
      <c r="B729" s="6">
        <v>30071</v>
      </c>
      <c r="C729">
        <v>148273.875</v>
      </c>
      <c r="D729">
        <v>147510.453125</v>
      </c>
      <c r="E729">
        <v>147515.75</v>
      </c>
      <c r="F729">
        <v>4</v>
      </c>
      <c r="G729">
        <v>1982</v>
      </c>
      <c r="H729">
        <v>1</v>
      </c>
    </row>
    <row r="730" spans="2:8" x14ac:dyDescent="0.25">
      <c r="B730" s="6">
        <v>30102</v>
      </c>
      <c r="C730">
        <v>45031.00390625</v>
      </c>
      <c r="D730">
        <v>45032.2734375</v>
      </c>
      <c r="E730">
        <v>45032.58203125</v>
      </c>
      <c r="F730">
        <v>5</v>
      </c>
      <c r="G730">
        <v>1982</v>
      </c>
      <c r="H730">
        <v>1</v>
      </c>
    </row>
    <row r="731" spans="2:8" x14ac:dyDescent="0.25">
      <c r="B731" s="6">
        <v>30132</v>
      </c>
      <c r="C731">
        <v>12796.0185546875</v>
      </c>
      <c r="D731">
        <v>14206.4345703125</v>
      </c>
      <c r="E731">
        <v>13746.2236328125</v>
      </c>
      <c r="F731">
        <v>6</v>
      </c>
      <c r="G731">
        <v>1982</v>
      </c>
      <c r="H731">
        <v>1</v>
      </c>
    </row>
    <row r="732" spans="2:8" x14ac:dyDescent="0.25">
      <c r="B732" s="6">
        <v>30163</v>
      </c>
      <c r="C732">
        <v>8000</v>
      </c>
      <c r="D732">
        <v>8000</v>
      </c>
      <c r="E732">
        <v>8000</v>
      </c>
      <c r="F732">
        <v>7</v>
      </c>
      <c r="G732">
        <v>1982</v>
      </c>
      <c r="H732">
        <v>1</v>
      </c>
    </row>
    <row r="733" spans="2:8" x14ac:dyDescent="0.25">
      <c r="B733" s="6">
        <v>30194</v>
      </c>
      <c r="C733">
        <v>4000</v>
      </c>
      <c r="D733">
        <v>4000</v>
      </c>
      <c r="E733">
        <v>4000</v>
      </c>
      <c r="F733">
        <v>8</v>
      </c>
      <c r="G733">
        <v>1982</v>
      </c>
      <c r="H733">
        <v>1</v>
      </c>
    </row>
    <row r="734" spans="2:8" x14ac:dyDescent="0.25">
      <c r="B734" s="6">
        <v>30224</v>
      </c>
      <c r="C734">
        <v>19843.75</v>
      </c>
      <c r="D734">
        <v>19687.5</v>
      </c>
      <c r="E734">
        <v>19687.5</v>
      </c>
      <c r="F734">
        <v>9</v>
      </c>
      <c r="G734">
        <v>1982</v>
      </c>
      <c r="H734">
        <v>1</v>
      </c>
    </row>
    <row r="735" spans="2:8" x14ac:dyDescent="0.25">
      <c r="B735" s="6">
        <v>30255</v>
      </c>
      <c r="C735">
        <v>11704.599609375</v>
      </c>
      <c r="D735">
        <v>9375</v>
      </c>
      <c r="E735">
        <v>9375</v>
      </c>
      <c r="F735">
        <v>10</v>
      </c>
      <c r="G735">
        <v>1983</v>
      </c>
      <c r="H735">
        <v>1</v>
      </c>
    </row>
    <row r="736" spans="2:8" x14ac:dyDescent="0.25">
      <c r="B736" s="6">
        <v>30285</v>
      </c>
      <c r="C736">
        <v>35506.87890625</v>
      </c>
      <c r="D736">
        <v>35583.37890625</v>
      </c>
      <c r="E736">
        <v>34492.0859375</v>
      </c>
      <c r="F736">
        <v>11</v>
      </c>
      <c r="G736">
        <v>1983</v>
      </c>
      <c r="H736">
        <v>1</v>
      </c>
    </row>
    <row r="737" spans="2:8" x14ac:dyDescent="0.25">
      <c r="B737" s="6">
        <v>30316</v>
      </c>
      <c r="C737">
        <v>84381.53125</v>
      </c>
      <c r="D737">
        <v>80370.4609375</v>
      </c>
      <c r="E737">
        <v>80374.421875</v>
      </c>
      <c r="F737">
        <v>12</v>
      </c>
      <c r="G737">
        <v>1983</v>
      </c>
      <c r="H737">
        <v>1</v>
      </c>
    </row>
    <row r="738" spans="2:8" x14ac:dyDescent="0.25">
      <c r="B738" s="6">
        <v>30347</v>
      </c>
      <c r="C738">
        <v>111640.828125</v>
      </c>
      <c r="D738">
        <v>114133.5703125</v>
      </c>
      <c r="E738">
        <v>115707.1953125</v>
      </c>
      <c r="F738">
        <v>1</v>
      </c>
      <c r="G738">
        <v>1983</v>
      </c>
      <c r="H738">
        <v>1</v>
      </c>
    </row>
    <row r="739" spans="2:8" x14ac:dyDescent="0.25">
      <c r="B739" s="6">
        <v>30375</v>
      </c>
      <c r="C739">
        <v>208130.40625</v>
      </c>
      <c r="D739">
        <v>209047.40625</v>
      </c>
      <c r="E739">
        <v>209051.296875</v>
      </c>
      <c r="F739">
        <v>2</v>
      </c>
      <c r="G739">
        <v>1983</v>
      </c>
      <c r="H739">
        <v>1</v>
      </c>
    </row>
    <row r="740" spans="2:8" x14ac:dyDescent="0.25">
      <c r="B740" s="6">
        <v>30406</v>
      </c>
      <c r="C740">
        <v>291621.84375</v>
      </c>
      <c r="D740">
        <v>291618.6875</v>
      </c>
      <c r="E740">
        <v>291622.15625</v>
      </c>
      <c r="F740">
        <v>3</v>
      </c>
      <c r="G740">
        <v>1983</v>
      </c>
      <c r="H740">
        <v>1</v>
      </c>
    </row>
    <row r="741" spans="2:8" x14ac:dyDescent="0.25">
      <c r="B741" s="6">
        <v>30436</v>
      </c>
      <c r="C741">
        <v>86967.0234375</v>
      </c>
      <c r="D741">
        <v>86979.4765625</v>
      </c>
      <c r="E741">
        <v>86983.0703125</v>
      </c>
      <c r="F741">
        <v>4</v>
      </c>
      <c r="G741">
        <v>1983</v>
      </c>
      <c r="H741">
        <v>1</v>
      </c>
    </row>
    <row r="742" spans="2:8" x14ac:dyDescent="0.25">
      <c r="B742" s="6">
        <v>30467</v>
      </c>
      <c r="C742">
        <v>72451</v>
      </c>
      <c r="D742">
        <v>72020.8203125</v>
      </c>
      <c r="E742">
        <v>72024.25</v>
      </c>
      <c r="F742">
        <v>5</v>
      </c>
      <c r="G742">
        <v>1983</v>
      </c>
      <c r="H742">
        <v>1</v>
      </c>
    </row>
    <row r="743" spans="2:8" x14ac:dyDescent="0.25">
      <c r="B743" s="6">
        <v>30497</v>
      </c>
      <c r="C743">
        <v>56609.2578125</v>
      </c>
      <c r="D743">
        <v>56643.4453125</v>
      </c>
      <c r="E743">
        <v>56646.9921875</v>
      </c>
      <c r="F743">
        <v>6</v>
      </c>
      <c r="G743">
        <v>1983</v>
      </c>
      <c r="H743">
        <v>1</v>
      </c>
    </row>
    <row r="744" spans="2:8" x14ac:dyDescent="0.25">
      <c r="B744" s="6">
        <v>30528</v>
      </c>
      <c r="C744">
        <v>20973.828125</v>
      </c>
      <c r="D744">
        <v>18890.798828125</v>
      </c>
      <c r="E744">
        <v>18894.20703125</v>
      </c>
      <c r="F744">
        <v>7</v>
      </c>
      <c r="G744">
        <v>1983</v>
      </c>
      <c r="H744">
        <v>1</v>
      </c>
    </row>
    <row r="745" spans="2:8" x14ac:dyDescent="0.25">
      <c r="B745" s="6">
        <v>30559</v>
      </c>
      <c r="C745">
        <v>10375.734375</v>
      </c>
      <c r="D745">
        <v>9274.04296875</v>
      </c>
      <c r="E745">
        <v>9277.4150390625</v>
      </c>
      <c r="F745">
        <v>8</v>
      </c>
      <c r="G745">
        <v>1983</v>
      </c>
      <c r="H745">
        <v>1</v>
      </c>
    </row>
    <row r="746" spans="2:8" x14ac:dyDescent="0.25">
      <c r="B746" s="6">
        <v>30589</v>
      </c>
      <c r="C746">
        <v>15563.3984375</v>
      </c>
      <c r="D746">
        <v>15562.6318359375</v>
      </c>
      <c r="E746">
        <v>15566.12890625</v>
      </c>
      <c r="F746">
        <v>9</v>
      </c>
      <c r="G746">
        <v>1983</v>
      </c>
      <c r="H746">
        <v>1</v>
      </c>
    </row>
    <row r="747" spans="2:8" x14ac:dyDescent="0.25">
      <c r="B747" s="6">
        <v>30620</v>
      </c>
      <c r="C747">
        <v>10937.5</v>
      </c>
      <c r="D747">
        <v>10937.5</v>
      </c>
      <c r="E747">
        <v>10937.5</v>
      </c>
      <c r="F747">
        <v>10</v>
      </c>
      <c r="G747">
        <v>1984</v>
      </c>
      <c r="H747">
        <v>1</v>
      </c>
    </row>
    <row r="748" spans="2:8" x14ac:dyDescent="0.25">
      <c r="B748" s="6">
        <v>30650</v>
      </c>
      <c r="C748">
        <v>83364.625</v>
      </c>
      <c r="D748">
        <v>84396.0625</v>
      </c>
      <c r="E748">
        <v>84399.734375</v>
      </c>
      <c r="F748">
        <v>11</v>
      </c>
      <c r="G748">
        <v>1984</v>
      </c>
      <c r="H748">
        <v>1</v>
      </c>
    </row>
    <row r="749" spans="2:8" x14ac:dyDescent="0.25">
      <c r="B749" s="6">
        <v>30681</v>
      </c>
      <c r="C749">
        <v>194696.921875</v>
      </c>
      <c r="D749">
        <v>195006.03125</v>
      </c>
      <c r="E749">
        <v>195009.453125</v>
      </c>
      <c r="F749">
        <v>12</v>
      </c>
      <c r="G749">
        <v>1984</v>
      </c>
      <c r="H749">
        <v>1</v>
      </c>
    </row>
    <row r="750" spans="2:8" x14ac:dyDescent="0.25">
      <c r="B750" s="6">
        <v>30712</v>
      </c>
      <c r="C750">
        <v>73009.921875</v>
      </c>
      <c r="D750">
        <v>73009.734375</v>
      </c>
      <c r="E750">
        <v>73013.140625</v>
      </c>
      <c r="F750">
        <v>1</v>
      </c>
      <c r="G750">
        <v>1984</v>
      </c>
      <c r="H750">
        <v>1</v>
      </c>
    </row>
    <row r="751" spans="2:8" x14ac:dyDescent="0.25">
      <c r="B751" s="6">
        <v>30741</v>
      </c>
      <c r="C751">
        <v>43953.09375</v>
      </c>
      <c r="D751">
        <v>43952.96484375</v>
      </c>
      <c r="E751">
        <v>43956.58203125</v>
      </c>
      <c r="F751">
        <v>2</v>
      </c>
      <c r="G751">
        <v>1984</v>
      </c>
      <c r="H751">
        <v>1</v>
      </c>
    </row>
    <row r="752" spans="2:8" x14ac:dyDescent="0.25">
      <c r="B752" s="6">
        <v>30772</v>
      </c>
      <c r="C752">
        <v>35422.4296875</v>
      </c>
      <c r="D752">
        <v>36160.6796875</v>
      </c>
      <c r="E752">
        <v>35472.6953125</v>
      </c>
      <c r="F752">
        <v>3</v>
      </c>
      <c r="G752">
        <v>1984</v>
      </c>
      <c r="H752">
        <v>1</v>
      </c>
    </row>
    <row r="753" spans="2:8" x14ac:dyDescent="0.25">
      <c r="B753" s="6">
        <v>30802</v>
      </c>
      <c r="C753">
        <v>16703.560546875</v>
      </c>
      <c r="D753">
        <v>16682.9140625</v>
      </c>
      <c r="E753">
        <v>16683.505859375</v>
      </c>
      <c r="F753">
        <v>4</v>
      </c>
      <c r="G753">
        <v>1984</v>
      </c>
      <c r="H753">
        <v>1</v>
      </c>
    </row>
    <row r="754" spans="2:8" x14ac:dyDescent="0.25">
      <c r="B754" s="6">
        <v>30833</v>
      </c>
      <c r="C754">
        <v>12500.146484375</v>
      </c>
      <c r="D754">
        <v>12971.599609375</v>
      </c>
      <c r="E754">
        <v>12910.9052734375</v>
      </c>
      <c r="F754">
        <v>5</v>
      </c>
      <c r="G754">
        <v>1984</v>
      </c>
      <c r="H754">
        <v>1</v>
      </c>
    </row>
    <row r="755" spans="2:8" x14ac:dyDescent="0.25">
      <c r="B755" s="6">
        <v>30863</v>
      </c>
      <c r="C755">
        <v>7700</v>
      </c>
      <c r="D755">
        <v>8347.3310546875</v>
      </c>
      <c r="E755">
        <v>8580.7353515625</v>
      </c>
      <c r="F755">
        <v>6</v>
      </c>
      <c r="G755">
        <v>1984</v>
      </c>
      <c r="H755">
        <v>1</v>
      </c>
    </row>
    <row r="756" spans="2:8" x14ac:dyDescent="0.25">
      <c r="B756" s="6">
        <v>30894</v>
      </c>
      <c r="C756">
        <v>11512.4130859375</v>
      </c>
      <c r="D756">
        <v>9012.9326171875</v>
      </c>
      <c r="E756">
        <v>8851.294921875</v>
      </c>
      <c r="F756">
        <v>7</v>
      </c>
      <c r="G756">
        <v>1984</v>
      </c>
      <c r="H756">
        <v>1</v>
      </c>
    </row>
    <row r="757" spans="2:8" x14ac:dyDescent="0.25">
      <c r="B757" s="6">
        <v>30925</v>
      </c>
      <c r="C757">
        <v>4000</v>
      </c>
      <c r="D757">
        <v>4000</v>
      </c>
      <c r="E757">
        <v>4000</v>
      </c>
      <c r="F757">
        <v>8</v>
      </c>
      <c r="G757">
        <v>1984</v>
      </c>
      <c r="H757">
        <v>1</v>
      </c>
    </row>
    <row r="758" spans="2:8" x14ac:dyDescent="0.25">
      <c r="B758" s="6">
        <v>30955</v>
      </c>
      <c r="C758">
        <v>19687.5</v>
      </c>
      <c r="D758">
        <v>19921.875</v>
      </c>
      <c r="E758">
        <v>19921.875</v>
      </c>
      <c r="F758">
        <v>9</v>
      </c>
      <c r="G758">
        <v>1984</v>
      </c>
      <c r="H758">
        <v>1</v>
      </c>
    </row>
    <row r="759" spans="2:8" x14ac:dyDescent="0.25">
      <c r="B759" s="6">
        <v>30986</v>
      </c>
      <c r="C759">
        <v>9531.25</v>
      </c>
      <c r="D759">
        <v>9531.25</v>
      </c>
      <c r="E759">
        <v>9531.25</v>
      </c>
      <c r="F759">
        <v>10</v>
      </c>
      <c r="G759">
        <v>1985</v>
      </c>
      <c r="H759">
        <v>3</v>
      </c>
    </row>
    <row r="760" spans="2:8" x14ac:dyDescent="0.25">
      <c r="B760" s="6">
        <v>31016</v>
      </c>
      <c r="C760">
        <v>16280.03515625</v>
      </c>
      <c r="D760">
        <v>14687.5</v>
      </c>
      <c r="E760">
        <v>14687.54296875</v>
      </c>
      <c r="F760">
        <v>11</v>
      </c>
      <c r="G760">
        <v>1985</v>
      </c>
      <c r="H760">
        <v>3</v>
      </c>
    </row>
    <row r="761" spans="2:8" x14ac:dyDescent="0.25">
      <c r="B761" s="6">
        <v>31047</v>
      </c>
      <c r="C761">
        <v>10707.3154296875</v>
      </c>
      <c r="D761">
        <v>10837.3720703125</v>
      </c>
      <c r="E761">
        <v>10666.66796875</v>
      </c>
      <c r="F761">
        <v>12</v>
      </c>
      <c r="G761">
        <v>1985</v>
      </c>
      <c r="H761">
        <v>3</v>
      </c>
    </row>
    <row r="762" spans="2:8" x14ac:dyDescent="0.25">
      <c r="B762" s="6">
        <v>31078</v>
      </c>
      <c r="C762">
        <v>10274.82421875</v>
      </c>
      <c r="D762">
        <v>15381.763671875</v>
      </c>
      <c r="E762">
        <v>15171.5537109375</v>
      </c>
      <c r="F762">
        <v>1</v>
      </c>
      <c r="G762">
        <v>1985</v>
      </c>
      <c r="H762">
        <v>3</v>
      </c>
    </row>
    <row r="763" spans="2:8" x14ac:dyDescent="0.25">
      <c r="B763" s="6">
        <v>31106</v>
      </c>
      <c r="C763">
        <v>13882.5400390625</v>
      </c>
      <c r="D763">
        <v>15197.2646484375</v>
      </c>
      <c r="E763">
        <v>14921.8720703125</v>
      </c>
      <c r="F763">
        <v>2</v>
      </c>
      <c r="G763">
        <v>1985</v>
      </c>
      <c r="H763">
        <v>3</v>
      </c>
    </row>
    <row r="764" spans="2:8" x14ac:dyDescent="0.25">
      <c r="B764" s="6">
        <v>31137</v>
      </c>
      <c r="C764">
        <v>11712.6787109375</v>
      </c>
      <c r="D764">
        <v>11902.798828125</v>
      </c>
      <c r="E764">
        <v>11741.3720703125</v>
      </c>
      <c r="F764">
        <v>3</v>
      </c>
      <c r="G764">
        <v>1985</v>
      </c>
      <c r="H764">
        <v>3</v>
      </c>
    </row>
    <row r="765" spans="2:8" x14ac:dyDescent="0.25">
      <c r="B765" s="6">
        <v>31167</v>
      </c>
      <c r="C765">
        <v>13520.166015625</v>
      </c>
      <c r="D765">
        <v>13077.7314453125</v>
      </c>
      <c r="E765">
        <v>13078.7626953125</v>
      </c>
      <c r="F765">
        <v>4</v>
      </c>
      <c r="G765">
        <v>1985</v>
      </c>
      <c r="H765">
        <v>3</v>
      </c>
    </row>
    <row r="766" spans="2:8" x14ac:dyDescent="0.25">
      <c r="B766" s="6">
        <v>31198</v>
      </c>
      <c r="C766">
        <v>9012.9033203125</v>
      </c>
      <c r="D766">
        <v>9012.9033203125</v>
      </c>
      <c r="E766">
        <v>9012.9033203125</v>
      </c>
      <c r="F766">
        <v>5</v>
      </c>
      <c r="G766">
        <v>1985</v>
      </c>
      <c r="H766">
        <v>3</v>
      </c>
    </row>
    <row r="767" spans="2:8" x14ac:dyDescent="0.25">
      <c r="B767" s="6">
        <v>31228</v>
      </c>
      <c r="C767">
        <v>7100</v>
      </c>
      <c r="D767">
        <v>7113.19189453125</v>
      </c>
      <c r="E767">
        <v>7127.34375</v>
      </c>
      <c r="F767">
        <v>6</v>
      </c>
      <c r="G767">
        <v>1985</v>
      </c>
      <c r="H767">
        <v>3</v>
      </c>
    </row>
    <row r="768" spans="2:8" x14ac:dyDescent="0.25">
      <c r="B768" s="6">
        <v>31259</v>
      </c>
      <c r="C768">
        <v>8576.849609375</v>
      </c>
      <c r="D768">
        <v>6873.61376953125</v>
      </c>
      <c r="E768">
        <v>6500</v>
      </c>
      <c r="F768">
        <v>7</v>
      </c>
      <c r="G768">
        <v>1985</v>
      </c>
      <c r="H768">
        <v>3</v>
      </c>
    </row>
    <row r="769" spans="2:8" x14ac:dyDescent="0.25">
      <c r="B769" s="6">
        <v>31290</v>
      </c>
      <c r="C769">
        <v>4000</v>
      </c>
      <c r="D769">
        <v>4000</v>
      </c>
      <c r="E769">
        <v>4000</v>
      </c>
      <c r="F769">
        <v>8</v>
      </c>
      <c r="G769">
        <v>1985</v>
      </c>
      <c r="H769">
        <v>3</v>
      </c>
    </row>
    <row r="770" spans="2:8" x14ac:dyDescent="0.25">
      <c r="B770" s="6">
        <v>31320</v>
      </c>
      <c r="C770">
        <v>3082.686279296875</v>
      </c>
      <c r="D770">
        <v>3000</v>
      </c>
      <c r="E770">
        <v>3000</v>
      </c>
      <c r="F770">
        <v>9</v>
      </c>
      <c r="G770">
        <v>1985</v>
      </c>
      <c r="H770">
        <v>3</v>
      </c>
    </row>
    <row r="771" spans="2:8" x14ac:dyDescent="0.25">
      <c r="B771" s="6">
        <v>31351</v>
      </c>
      <c r="C771">
        <v>4000</v>
      </c>
      <c r="D771">
        <v>4000</v>
      </c>
      <c r="E771">
        <v>4000</v>
      </c>
      <c r="F771">
        <v>10</v>
      </c>
      <c r="G771">
        <v>1986</v>
      </c>
      <c r="H771">
        <v>1</v>
      </c>
    </row>
    <row r="772" spans="2:8" x14ac:dyDescent="0.25">
      <c r="B772" s="6">
        <v>31381</v>
      </c>
      <c r="C772">
        <v>4500</v>
      </c>
      <c r="D772">
        <v>4500</v>
      </c>
      <c r="E772">
        <v>4500</v>
      </c>
      <c r="F772">
        <v>11</v>
      </c>
      <c r="G772">
        <v>1986</v>
      </c>
      <c r="H772">
        <v>1</v>
      </c>
    </row>
    <row r="773" spans="2:8" x14ac:dyDescent="0.25">
      <c r="B773" s="6">
        <v>31412</v>
      </c>
      <c r="C773">
        <v>11505.7802734375</v>
      </c>
      <c r="D773">
        <v>10873.5341796875</v>
      </c>
      <c r="E773">
        <v>10726.7626953125</v>
      </c>
      <c r="F773">
        <v>12</v>
      </c>
      <c r="G773">
        <v>1986</v>
      </c>
      <c r="H773">
        <v>1</v>
      </c>
    </row>
    <row r="774" spans="2:8" x14ac:dyDescent="0.25">
      <c r="B774" s="6">
        <v>31443</v>
      </c>
      <c r="C774">
        <v>23915.509765625</v>
      </c>
      <c r="D774">
        <v>22503.185546875</v>
      </c>
      <c r="E774">
        <v>22055.3515625</v>
      </c>
      <c r="F774">
        <v>1</v>
      </c>
      <c r="G774">
        <v>1986</v>
      </c>
      <c r="H774">
        <v>1</v>
      </c>
    </row>
    <row r="775" spans="2:8" x14ac:dyDescent="0.25">
      <c r="B775" s="6">
        <v>31471</v>
      </c>
      <c r="C775">
        <v>237716.78125</v>
      </c>
      <c r="D775">
        <v>240302.25</v>
      </c>
      <c r="E775">
        <v>239946.96875</v>
      </c>
      <c r="F775">
        <v>2</v>
      </c>
      <c r="G775">
        <v>1986</v>
      </c>
      <c r="H775">
        <v>1</v>
      </c>
    </row>
    <row r="776" spans="2:8" x14ac:dyDescent="0.25">
      <c r="B776" s="6">
        <v>31502</v>
      </c>
      <c r="C776">
        <v>145242.375</v>
      </c>
      <c r="D776">
        <v>144572.609375</v>
      </c>
      <c r="E776">
        <v>144960.140625</v>
      </c>
      <c r="F776">
        <v>3</v>
      </c>
      <c r="G776">
        <v>1986</v>
      </c>
      <c r="H776">
        <v>1</v>
      </c>
    </row>
    <row r="777" spans="2:8" x14ac:dyDescent="0.25">
      <c r="B777" s="6">
        <v>31532</v>
      </c>
      <c r="C777">
        <v>27210.880859375</v>
      </c>
      <c r="D777">
        <v>27225.01953125</v>
      </c>
      <c r="E777">
        <v>27225.4375</v>
      </c>
      <c r="F777">
        <v>4</v>
      </c>
      <c r="G777">
        <v>1986</v>
      </c>
      <c r="H777">
        <v>1</v>
      </c>
    </row>
    <row r="778" spans="2:8" x14ac:dyDescent="0.25">
      <c r="B778" s="6">
        <v>31563</v>
      </c>
      <c r="C778">
        <v>18110.44140625</v>
      </c>
      <c r="D778">
        <v>18112.291015625</v>
      </c>
      <c r="E778">
        <v>18112.99609375</v>
      </c>
      <c r="F778">
        <v>5</v>
      </c>
      <c r="G778">
        <v>1986</v>
      </c>
      <c r="H778">
        <v>1</v>
      </c>
    </row>
    <row r="779" spans="2:8" x14ac:dyDescent="0.25">
      <c r="B779" s="6">
        <v>31593</v>
      </c>
      <c r="C779">
        <v>6512.21044921875</v>
      </c>
      <c r="D779">
        <v>10567.4765625</v>
      </c>
      <c r="E779">
        <v>10568.1962890625</v>
      </c>
      <c r="F779">
        <v>6</v>
      </c>
      <c r="G779">
        <v>1986</v>
      </c>
      <c r="H779">
        <v>1</v>
      </c>
    </row>
    <row r="780" spans="2:8" x14ac:dyDescent="0.25">
      <c r="B780" s="6">
        <v>31624</v>
      </c>
      <c r="C780">
        <v>12630.4091796875</v>
      </c>
      <c r="D780">
        <v>8000</v>
      </c>
      <c r="E780">
        <v>8000</v>
      </c>
      <c r="F780">
        <v>7</v>
      </c>
      <c r="G780">
        <v>1986</v>
      </c>
      <c r="H780">
        <v>1</v>
      </c>
    </row>
    <row r="781" spans="2:8" x14ac:dyDescent="0.25">
      <c r="B781" s="6">
        <v>31655</v>
      </c>
      <c r="C781">
        <v>4000</v>
      </c>
      <c r="D781">
        <v>4000</v>
      </c>
      <c r="E781">
        <v>4000</v>
      </c>
      <c r="F781">
        <v>8</v>
      </c>
      <c r="G781">
        <v>1986</v>
      </c>
      <c r="H781">
        <v>1</v>
      </c>
    </row>
    <row r="782" spans="2:8" x14ac:dyDescent="0.25">
      <c r="B782" s="6">
        <v>31685</v>
      </c>
      <c r="C782">
        <v>19062.5</v>
      </c>
      <c r="D782">
        <v>19687.5</v>
      </c>
      <c r="E782">
        <v>19687.5</v>
      </c>
      <c r="F782">
        <v>9</v>
      </c>
      <c r="G782">
        <v>1986</v>
      </c>
      <c r="H782">
        <v>1</v>
      </c>
    </row>
    <row r="783" spans="2:8" x14ac:dyDescent="0.25">
      <c r="B783" s="6">
        <v>31716</v>
      </c>
      <c r="C783">
        <v>9531.25</v>
      </c>
      <c r="D783">
        <v>9375</v>
      </c>
      <c r="E783">
        <v>9375</v>
      </c>
      <c r="F783">
        <v>10</v>
      </c>
      <c r="G783">
        <v>1987</v>
      </c>
      <c r="H783">
        <v>4</v>
      </c>
    </row>
    <row r="784" spans="2:8" x14ac:dyDescent="0.25">
      <c r="B784" s="6">
        <v>31746</v>
      </c>
      <c r="C784">
        <v>13408.064453125</v>
      </c>
      <c r="D784">
        <v>13408.064453125</v>
      </c>
      <c r="E784">
        <v>13408.064453125</v>
      </c>
      <c r="F784">
        <v>11</v>
      </c>
      <c r="G784">
        <v>1987</v>
      </c>
      <c r="H784">
        <v>4</v>
      </c>
    </row>
    <row r="785" spans="2:8" x14ac:dyDescent="0.25">
      <c r="B785" s="6">
        <v>31777</v>
      </c>
      <c r="C785">
        <v>4500</v>
      </c>
      <c r="D785">
        <v>4500</v>
      </c>
      <c r="E785">
        <v>4500</v>
      </c>
      <c r="F785">
        <v>12</v>
      </c>
      <c r="G785">
        <v>1987</v>
      </c>
      <c r="H785">
        <v>4</v>
      </c>
    </row>
    <row r="786" spans="2:8" x14ac:dyDescent="0.25">
      <c r="B786" s="6">
        <v>31808</v>
      </c>
      <c r="C786">
        <v>9504.111328125</v>
      </c>
      <c r="D786">
        <v>14723.0849609375</v>
      </c>
      <c r="E786">
        <v>14575.115234375</v>
      </c>
      <c r="F786">
        <v>1</v>
      </c>
      <c r="G786">
        <v>1987</v>
      </c>
      <c r="H786">
        <v>4</v>
      </c>
    </row>
    <row r="787" spans="2:8" x14ac:dyDescent="0.25">
      <c r="B787" s="6">
        <v>31836</v>
      </c>
      <c r="C787">
        <v>20441.392578125</v>
      </c>
      <c r="D787">
        <v>18993.013671875</v>
      </c>
      <c r="E787">
        <v>18484.318359375</v>
      </c>
      <c r="F787">
        <v>2</v>
      </c>
      <c r="G787">
        <v>1987</v>
      </c>
      <c r="H787">
        <v>4</v>
      </c>
    </row>
    <row r="788" spans="2:8" x14ac:dyDescent="0.25">
      <c r="B788" s="6">
        <v>31867</v>
      </c>
      <c r="C788">
        <v>22060.794921875</v>
      </c>
      <c r="D788">
        <v>24828.572265625</v>
      </c>
      <c r="E788">
        <v>24828.572265625</v>
      </c>
      <c r="F788">
        <v>3</v>
      </c>
      <c r="G788">
        <v>1987</v>
      </c>
      <c r="H788">
        <v>4</v>
      </c>
    </row>
    <row r="789" spans="2:8" x14ac:dyDescent="0.25">
      <c r="B789" s="6">
        <v>31897</v>
      </c>
      <c r="C789">
        <v>9674.1669921875</v>
      </c>
      <c r="D789">
        <v>8892.9169921875</v>
      </c>
      <c r="E789">
        <v>8892.9169921875</v>
      </c>
      <c r="F789">
        <v>4</v>
      </c>
      <c r="G789">
        <v>1987</v>
      </c>
      <c r="H789">
        <v>4</v>
      </c>
    </row>
    <row r="790" spans="2:8" x14ac:dyDescent="0.25">
      <c r="B790" s="6">
        <v>31928</v>
      </c>
      <c r="C790">
        <v>8435.232421875</v>
      </c>
      <c r="D790">
        <v>9222.1572265625</v>
      </c>
      <c r="E790">
        <v>9220.556640625</v>
      </c>
      <c r="F790">
        <v>5</v>
      </c>
      <c r="G790">
        <v>1987</v>
      </c>
      <c r="H790">
        <v>4</v>
      </c>
    </row>
    <row r="791" spans="2:8" x14ac:dyDescent="0.25">
      <c r="B791" s="6">
        <v>31958</v>
      </c>
      <c r="C791">
        <v>7100</v>
      </c>
      <c r="D791">
        <v>7100</v>
      </c>
      <c r="E791">
        <v>7100.05859375</v>
      </c>
      <c r="F791">
        <v>6</v>
      </c>
      <c r="G791">
        <v>1987</v>
      </c>
      <c r="H791">
        <v>4</v>
      </c>
    </row>
    <row r="792" spans="2:8" x14ac:dyDescent="0.25">
      <c r="B792" s="6">
        <v>31989</v>
      </c>
      <c r="C792">
        <v>5000</v>
      </c>
      <c r="D792">
        <v>5000</v>
      </c>
      <c r="E792">
        <v>5000</v>
      </c>
      <c r="F792">
        <v>7</v>
      </c>
      <c r="G792">
        <v>1987</v>
      </c>
      <c r="H792">
        <v>4</v>
      </c>
    </row>
    <row r="793" spans="2:8" x14ac:dyDescent="0.25">
      <c r="B793" s="6">
        <v>32020</v>
      </c>
      <c r="C793">
        <v>4426.19287109375</v>
      </c>
      <c r="D793">
        <v>3500</v>
      </c>
      <c r="E793">
        <v>3500</v>
      </c>
      <c r="F793">
        <v>8</v>
      </c>
      <c r="G793">
        <v>1987</v>
      </c>
      <c r="H793">
        <v>4</v>
      </c>
    </row>
    <row r="794" spans="2:8" x14ac:dyDescent="0.25">
      <c r="B794" s="6">
        <v>32050</v>
      </c>
      <c r="C794">
        <v>3000</v>
      </c>
      <c r="D794">
        <v>3000</v>
      </c>
      <c r="E794">
        <v>3000</v>
      </c>
      <c r="F794">
        <v>9</v>
      </c>
      <c r="G794">
        <v>1987</v>
      </c>
      <c r="H794">
        <v>4</v>
      </c>
    </row>
    <row r="795" spans="2:8" x14ac:dyDescent="0.25">
      <c r="B795" s="6">
        <v>32081</v>
      </c>
      <c r="C795">
        <v>4000</v>
      </c>
      <c r="D795">
        <v>4000</v>
      </c>
      <c r="E795">
        <v>4000</v>
      </c>
      <c r="F795">
        <v>10</v>
      </c>
      <c r="G795">
        <v>1988</v>
      </c>
      <c r="H795">
        <v>5</v>
      </c>
    </row>
    <row r="796" spans="2:8" x14ac:dyDescent="0.25">
      <c r="B796" s="6">
        <v>32111</v>
      </c>
      <c r="C796">
        <v>4500</v>
      </c>
      <c r="D796">
        <v>4500</v>
      </c>
      <c r="E796">
        <v>4500</v>
      </c>
      <c r="F796">
        <v>11</v>
      </c>
      <c r="G796">
        <v>1988</v>
      </c>
      <c r="H796">
        <v>5</v>
      </c>
    </row>
    <row r="797" spans="2:8" x14ac:dyDescent="0.25">
      <c r="B797" s="6">
        <v>32142</v>
      </c>
      <c r="C797">
        <v>13920.884765625</v>
      </c>
      <c r="D797">
        <v>13261.3212890625</v>
      </c>
      <c r="E797">
        <v>13114.6123046875</v>
      </c>
      <c r="F797">
        <v>12</v>
      </c>
      <c r="G797">
        <v>1988</v>
      </c>
      <c r="H797">
        <v>5</v>
      </c>
    </row>
    <row r="798" spans="2:8" x14ac:dyDescent="0.25">
      <c r="B798" s="6">
        <v>32173</v>
      </c>
      <c r="C798">
        <v>26843.701171875</v>
      </c>
      <c r="D798">
        <v>23077.0546875</v>
      </c>
      <c r="E798">
        <v>22139.876953125</v>
      </c>
      <c r="F798">
        <v>1</v>
      </c>
      <c r="G798">
        <v>1988</v>
      </c>
      <c r="H798">
        <v>5</v>
      </c>
    </row>
    <row r="799" spans="2:8" x14ac:dyDescent="0.25">
      <c r="B799" s="6">
        <v>32202</v>
      </c>
      <c r="C799">
        <v>15896.5517578125</v>
      </c>
      <c r="D799">
        <v>7982.7587890625</v>
      </c>
      <c r="E799">
        <v>8435.3447265625</v>
      </c>
      <c r="F799">
        <v>2</v>
      </c>
      <c r="G799">
        <v>1988</v>
      </c>
      <c r="H799">
        <v>5</v>
      </c>
    </row>
    <row r="800" spans="2:8" x14ac:dyDescent="0.25">
      <c r="B800" s="6">
        <v>32233</v>
      </c>
      <c r="C800">
        <v>5534.2744140625</v>
      </c>
      <c r="D800">
        <v>7320.9677734375</v>
      </c>
      <c r="E800">
        <v>7320.9677734375</v>
      </c>
      <c r="F800">
        <v>3</v>
      </c>
      <c r="G800">
        <v>1988</v>
      </c>
      <c r="H800">
        <v>5</v>
      </c>
    </row>
    <row r="801" spans="2:8" x14ac:dyDescent="0.25">
      <c r="B801" s="6">
        <v>32263</v>
      </c>
      <c r="C801">
        <v>9808.833984375</v>
      </c>
      <c r="D801">
        <v>9809.2177734375</v>
      </c>
      <c r="E801">
        <v>9809.7783203125</v>
      </c>
      <c r="F801">
        <v>4</v>
      </c>
      <c r="G801">
        <v>1988</v>
      </c>
      <c r="H801">
        <v>5</v>
      </c>
    </row>
    <row r="802" spans="2:8" x14ac:dyDescent="0.25">
      <c r="B802" s="6">
        <v>32294</v>
      </c>
      <c r="C802">
        <v>7100</v>
      </c>
      <c r="D802">
        <v>7100</v>
      </c>
      <c r="E802">
        <v>7100</v>
      </c>
      <c r="F802">
        <v>5</v>
      </c>
      <c r="G802">
        <v>1988</v>
      </c>
      <c r="H802">
        <v>5</v>
      </c>
    </row>
    <row r="803" spans="2:8" x14ac:dyDescent="0.25">
      <c r="B803" s="6">
        <v>32324</v>
      </c>
      <c r="C803">
        <v>7100</v>
      </c>
      <c r="D803">
        <v>7111.390625</v>
      </c>
      <c r="E803">
        <v>7105.7216796875</v>
      </c>
      <c r="F803">
        <v>6</v>
      </c>
      <c r="G803">
        <v>1988</v>
      </c>
      <c r="H803">
        <v>5</v>
      </c>
    </row>
    <row r="804" spans="2:8" x14ac:dyDescent="0.25">
      <c r="B804" s="6">
        <v>32355</v>
      </c>
      <c r="C804">
        <v>4000</v>
      </c>
      <c r="D804">
        <v>4000</v>
      </c>
      <c r="E804">
        <v>4000</v>
      </c>
      <c r="F804">
        <v>7</v>
      </c>
      <c r="G804">
        <v>1988</v>
      </c>
      <c r="H804">
        <v>5</v>
      </c>
    </row>
    <row r="805" spans="2:8" x14ac:dyDescent="0.25">
      <c r="B805" s="6">
        <v>32386</v>
      </c>
      <c r="C805">
        <v>3869.203369140625</v>
      </c>
      <c r="D805">
        <v>3000</v>
      </c>
      <c r="E805">
        <v>3000</v>
      </c>
      <c r="F805">
        <v>8</v>
      </c>
      <c r="G805">
        <v>1988</v>
      </c>
      <c r="H805">
        <v>5</v>
      </c>
    </row>
    <row r="806" spans="2:8" x14ac:dyDescent="0.25">
      <c r="B806" s="6">
        <v>32416</v>
      </c>
      <c r="C806">
        <v>3000</v>
      </c>
      <c r="D806">
        <v>3000</v>
      </c>
      <c r="E806">
        <v>3000</v>
      </c>
      <c r="F806">
        <v>9</v>
      </c>
      <c r="G806">
        <v>1988</v>
      </c>
      <c r="H806">
        <v>5</v>
      </c>
    </row>
    <row r="807" spans="2:8" x14ac:dyDescent="0.25">
      <c r="B807" s="6">
        <v>32447</v>
      </c>
      <c r="C807">
        <v>3000</v>
      </c>
      <c r="D807">
        <v>3000</v>
      </c>
      <c r="E807">
        <v>3000</v>
      </c>
      <c r="F807">
        <v>10</v>
      </c>
      <c r="G807">
        <v>1989</v>
      </c>
      <c r="H807">
        <v>4</v>
      </c>
    </row>
    <row r="808" spans="2:8" x14ac:dyDescent="0.25">
      <c r="B808" s="6">
        <v>32477</v>
      </c>
      <c r="C808">
        <v>5238.625</v>
      </c>
      <c r="D808">
        <v>5247.6552734375</v>
      </c>
      <c r="E808">
        <v>5169.63134765625</v>
      </c>
      <c r="F808">
        <v>11</v>
      </c>
      <c r="G808">
        <v>1989</v>
      </c>
      <c r="H808">
        <v>4</v>
      </c>
    </row>
    <row r="809" spans="2:8" x14ac:dyDescent="0.25">
      <c r="B809" s="6">
        <v>32508</v>
      </c>
      <c r="C809">
        <v>4713.00537109375</v>
      </c>
      <c r="D809">
        <v>4579.21826171875</v>
      </c>
      <c r="E809">
        <v>4639.0732421875</v>
      </c>
      <c r="F809">
        <v>12</v>
      </c>
      <c r="G809">
        <v>1989</v>
      </c>
      <c r="H809">
        <v>4</v>
      </c>
    </row>
    <row r="810" spans="2:8" x14ac:dyDescent="0.25">
      <c r="B810" s="6">
        <v>32539</v>
      </c>
      <c r="C810">
        <v>7816.40625</v>
      </c>
      <c r="D810">
        <v>7659.96337890625</v>
      </c>
      <c r="E810">
        <v>7498.81494140625</v>
      </c>
      <c r="F810">
        <v>1</v>
      </c>
      <c r="G810">
        <v>1989</v>
      </c>
      <c r="H810">
        <v>4</v>
      </c>
    </row>
    <row r="811" spans="2:8" x14ac:dyDescent="0.25">
      <c r="B811" s="6">
        <v>32567</v>
      </c>
      <c r="C811">
        <v>8635.7138671875</v>
      </c>
      <c r="D811">
        <v>8635.7138671875</v>
      </c>
      <c r="E811">
        <v>8635.7138671875</v>
      </c>
      <c r="F811">
        <v>2</v>
      </c>
      <c r="G811">
        <v>1989</v>
      </c>
      <c r="H811">
        <v>4</v>
      </c>
    </row>
    <row r="812" spans="2:8" x14ac:dyDescent="0.25">
      <c r="B812" s="6">
        <v>32598</v>
      </c>
      <c r="C812">
        <v>49471.88671875</v>
      </c>
      <c r="D812">
        <v>45804.46875</v>
      </c>
      <c r="E812">
        <v>44500</v>
      </c>
      <c r="F812">
        <v>3</v>
      </c>
      <c r="G812">
        <v>1989</v>
      </c>
      <c r="H812">
        <v>4</v>
      </c>
    </row>
    <row r="813" spans="2:8" x14ac:dyDescent="0.25">
      <c r="B813" s="6">
        <v>32628</v>
      </c>
      <c r="C813">
        <v>19095.64453125</v>
      </c>
      <c r="D813">
        <v>19039.7890625</v>
      </c>
      <c r="E813">
        <v>19019.8203125</v>
      </c>
      <c r="F813">
        <v>4</v>
      </c>
      <c r="G813">
        <v>1989</v>
      </c>
      <c r="H813">
        <v>4</v>
      </c>
    </row>
    <row r="814" spans="2:8" x14ac:dyDescent="0.25">
      <c r="B814" s="6">
        <v>32659</v>
      </c>
      <c r="C814">
        <v>11882.2578125</v>
      </c>
      <c r="D814">
        <v>12083.87109375</v>
      </c>
      <c r="E814">
        <v>12083.87109375</v>
      </c>
      <c r="F814">
        <v>5</v>
      </c>
      <c r="G814">
        <v>1989</v>
      </c>
      <c r="H814">
        <v>4</v>
      </c>
    </row>
    <row r="815" spans="2:8" x14ac:dyDescent="0.25">
      <c r="B815" s="6">
        <v>32689</v>
      </c>
      <c r="C815">
        <v>5625</v>
      </c>
      <c r="D815">
        <v>6271.4228515625</v>
      </c>
      <c r="E815">
        <v>6542.162109375</v>
      </c>
      <c r="F815">
        <v>6</v>
      </c>
      <c r="G815">
        <v>1989</v>
      </c>
      <c r="H815">
        <v>4</v>
      </c>
    </row>
    <row r="816" spans="2:8" x14ac:dyDescent="0.25">
      <c r="B816" s="6">
        <v>32720</v>
      </c>
      <c r="C816">
        <v>6303.32763671875</v>
      </c>
      <c r="D816">
        <v>5000</v>
      </c>
      <c r="E816">
        <v>5000</v>
      </c>
      <c r="F816">
        <v>7</v>
      </c>
      <c r="G816">
        <v>1989</v>
      </c>
      <c r="H816">
        <v>4</v>
      </c>
    </row>
    <row r="817" spans="2:8" x14ac:dyDescent="0.25">
      <c r="B817" s="6">
        <v>32751</v>
      </c>
      <c r="C817">
        <v>4067.5302734375</v>
      </c>
      <c r="D817">
        <v>3677.324951171875</v>
      </c>
      <c r="E817">
        <v>3500</v>
      </c>
      <c r="F817">
        <v>8</v>
      </c>
      <c r="G817">
        <v>1989</v>
      </c>
      <c r="H817">
        <v>4</v>
      </c>
    </row>
    <row r="818" spans="2:8" x14ac:dyDescent="0.25">
      <c r="B818" s="6">
        <v>32781</v>
      </c>
      <c r="C818">
        <v>4468.56494140625</v>
      </c>
      <c r="D818">
        <v>3000</v>
      </c>
      <c r="E818">
        <v>3000</v>
      </c>
      <c r="F818">
        <v>9</v>
      </c>
      <c r="G818">
        <v>1989</v>
      </c>
      <c r="H818">
        <v>4</v>
      </c>
    </row>
    <row r="819" spans="2:8" x14ac:dyDescent="0.25">
      <c r="B819" s="6">
        <v>32812</v>
      </c>
      <c r="C819">
        <v>4000</v>
      </c>
      <c r="D819">
        <v>4000</v>
      </c>
      <c r="E819">
        <v>4000</v>
      </c>
      <c r="F819">
        <v>10</v>
      </c>
      <c r="G819">
        <v>1990</v>
      </c>
      <c r="H819">
        <v>5</v>
      </c>
    </row>
    <row r="820" spans="2:8" x14ac:dyDescent="0.25">
      <c r="B820" s="6">
        <v>32842</v>
      </c>
      <c r="C820">
        <v>4500</v>
      </c>
      <c r="D820">
        <v>4500</v>
      </c>
      <c r="E820">
        <v>4500</v>
      </c>
      <c r="F820">
        <v>11</v>
      </c>
      <c r="G820">
        <v>1990</v>
      </c>
      <c r="H820">
        <v>5</v>
      </c>
    </row>
    <row r="821" spans="2:8" x14ac:dyDescent="0.25">
      <c r="B821" s="6">
        <v>32873</v>
      </c>
      <c r="C821">
        <v>4500</v>
      </c>
      <c r="D821">
        <v>4500</v>
      </c>
      <c r="E821">
        <v>4500</v>
      </c>
      <c r="F821">
        <v>12</v>
      </c>
      <c r="G821">
        <v>1990</v>
      </c>
      <c r="H821">
        <v>5</v>
      </c>
    </row>
    <row r="822" spans="2:8" x14ac:dyDescent="0.25">
      <c r="B822" s="6">
        <v>32904</v>
      </c>
      <c r="C822">
        <v>14195.716796875</v>
      </c>
      <c r="D822">
        <v>14021.2919921875</v>
      </c>
      <c r="E822">
        <v>13774.5126953125</v>
      </c>
      <c r="F822">
        <v>1</v>
      </c>
      <c r="G822">
        <v>1990</v>
      </c>
      <c r="H822">
        <v>5</v>
      </c>
    </row>
    <row r="823" spans="2:8" x14ac:dyDescent="0.25">
      <c r="B823" s="6">
        <v>32932</v>
      </c>
      <c r="C823">
        <v>11567.53125</v>
      </c>
      <c r="D823">
        <v>12354.4892578125</v>
      </c>
      <c r="E823">
        <v>12132.21875</v>
      </c>
      <c r="F823">
        <v>2</v>
      </c>
      <c r="G823">
        <v>1990</v>
      </c>
      <c r="H823">
        <v>5</v>
      </c>
    </row>
    <row r="824" spans="2:8" x14ac:dyDescent="0.25">
      <c r="B824" s="6">
        <v>32963</v>
      </c>
      <c r="C824">
        <v>10553.7333984375</v>
      </c>
      <c r="D824">
        <v>10813.0830078125</v>
      </c>
      <c r="E824">
        <v>10819.6875</v>
      </c>
      <c r="F824">
        <v>3</v>
      </c>
      <c r="G824">
        <v>1990</v>
      </c>
      <c r="H824">
        <v>5</v>
      </c>
    </row>
    <row r="825" spans="2:8" x14ac:dyDescent="0.25">
      <c r="B825" s="6">
        <v>32993</v>
      </c>
      <c r="C825">
        <v>9426.6669921875</v>
      </c>
      <c r="D825">
        <v>9426.6669921875</v>
      </c>
      <c r="E825">
        <v>9426.6669921875</v>
      </c>
      <c r="F825">
        <v>4</v>
      </c>
      <c r="G825">
        <v>1990</v>
      </c>
      <c r="H825">
        <v>5</v>
      </c>
    </row>
    <row r="826" spans="2:8" x14ac:dyDescent="0.25">
      <c r="B826" s="6">
        <v>33024</v>
      </c>
      <c r="C826">
        <v>5994.26220703125</v>
      </c>
      <c r="D826">
        <v>5993.76904296875</v>
      </c>
      <c r="E826">
        <v>5996.50537109375</v>
      </c>
      <c r="F826">
        <v>5</v>
      </c>
      <c r="G826">
        <v>1990</v>
      </c>
      <c r="H826">
        <v>5</v>
      </c>
    </row>
    <row r="827" spans="2:8" x14ac:dyDescent="0.25">
      <c r="B827" s="6">
        <v>33054</v>
      </c>
      <c r="C827">
        <v>4000</v>
      </c>
      <c r="D827">
        <v>4001.794189453125</v>
      </c>
      <c r="E827">
        <v>4000.580810546875</v>
      </c>
      <c r="F827">
        <v>6</v>
      </c>
      <c r="G827">
        <v>1990</v>
      </c>
      <c r="H827">
        <v>5</v>
      </c>
    </row>
    <row r="828" spans="2:8" x14ac:dyDescent="0.25">
      <c r="B828" s="6">
        <v>33085</v>
      </c>
      <c r="C828">
        <v>4039.7890625</v>
      </c>
      <c r="D828">
        <v>4000</v>
      </c>
      <c r="E828">
        <v>4000</v>
      </c>
      <c r="F828">
        <v>7</v>
      </c>
      <c r="G828">
        <v>1990</v>
      </c>
      <c r="H828">
        <v>5</v>
      </c>
    </row>
    <row r="829" spans="2:8" x14ac:dyDescent="0.25">
      <c r="B829" s="6">
        <v>33116</v>
      </c>
      <c r="C829">
        <v>4263.94921875</v>
      </c>
      <c r="D829">
        <v>3752.20947265625</v>
      </c>
      <c r="E829">
        <v>3751.87109375</v>
      </c>
      <c r="F829">
        <v>8</v>
      </c>
      <c r="G829">
        <v>1990</v>
      </c>
      <c r="H829">
        <v>5</v>
      </c>
    </row>
    <row r="830" spans="2:8" x14ac:dyDescent="0.25">
      <c r="B830" s="6">
        <v>33146</v>
      </c>
      <c r="C830">
        <v>3000</v>
      </c>
      <c r="D830">
        <v>3000</v>
      </c>
      <c r="E830">
        <v>3000</v>
      </c>
      <c r="F830">
        <v>9</v>
      </c>
      <c r="G830">
        <v>1990</v>
      </c>
      <c r="H830">
        <v>5</v>
      </c>
    </row>
    <row r="831" spans="2:8" x14ac:dyDescent="0.25">
      <c r="B831" s="6">
        <v>33177</v>
      </c>
      <c r="C831">
        <v>3000</v>
      </c>
      <c r="D831">
        <v>3000</v>
      </c>
      <c r="E831">
        <v>3000</v>
      </c>
      <c r="F831">
        <v>10</v>
      </c>
      <c r="G831">
        <v>1991</v>
      </c>
      <c r="H831">
        <v>5</v>
      </c>
    </row>
    <row r="832" spans="2:8" x14ac:dyDescent="0.25">
      <c r="B832" s="6">
        <v>33207</v>
      </c>
      <c r="C832">
        <v>3500</v>
      </c>
      <c r="D832">
        <v>3500</v>
      </c>
      <c r="E832">
        <v>3500</v>
      </c>
      <c r="F832">
        <v>11</v>
      </c>
      <c r="G832">
        <v>1991</v>
      </c>
      <c r="H832">
        <v>5</v>
      </c>
    </row>
    <row r="833" spans="2:8" x14ac:dyDescent="0.25">
      <c r="B833" s="6">
        <v>33238</v>
      </c>
      <c r="C833">
        <v>5950.91845703125</v>
      </c>
      <c r="D833">
        <v>6206.88720703125</v>
      </c>
      <c r="E833">
        <v>6254.80517578125</v>
      </c>
      <c r="F833">
        <v>12</v>
      </c>
      <c r="G833">
        <v>1991</v>
      </c>
      <c r="H833">
        <v>5</v>
      </c>
    </row>
    <row r="834" spans="2:8" x14ac:dyDescent="0.25">
      <c r="B834" s="6">
        <v>33269</v>
      </c>
      <c r="C834">
        <v>4500</v>
      </c>
      <c r="D834">
        <v>4500</v>
      </c>
      <c r="E834">
        <v>4500</v>
      </c>
      <c r="F834">
        <v>1</v>
      </c>
      <c r="G834">
        <v>1991</v>
      </c>
      <c r="H834">
        <v>5</v>
      </c>
    </row>
    <row r="835" spans="2:8" x14ac:dyDescent="0.25">
      <c r="B835" s="6">
        <v>33297</v>
      </c>
      <c r="C835">
        <v>12119.0810546875</v>
      </c>
      <c r="D835">
        <v>10812.484375</v>
      </c>
      <c r="E835">
        <v>10892.263671875</v>
      </c>
      <c r="F835">
        <v>2</v>
      </c>
      <c r="G835">
        <v>1991</v>
      </c>
      <c r="H835">
        <v>5</v>
      </c>
    </row>
    <row r="836" spans="2:8" x14ac:dyDescent="0.25">
      <c r="B836" s="6">
        <v>33328</v>
      </c>
      <c r="C836">
        <v>34006.31640625</v>
      </c>
      <c r="D836">
        <v>31035.48828125</v>
      </c>
      <c r="E836">
        <v>29966.77734375</v>
      </c>
      <c r="F836">
        <v>3</v>
      </c>
      <c r="G836">
        <v>1991</v>
      </c>
      <c r="H836">
        <v>5</v>
      </c>
    </row>
    <row r="837" spans="2:8" x14ac:dyDescent="0.25">
      <c r="B837" s="6">
        <v>33358</v>
      </c>
      <c r="C837">
        <v>11228.2001953125</v>
      </c>
      <c r="D837">
        <v>11220.564453125</v>
      </c>
      <c r="E837">
        <v>11206.2470703125</v>
      </c>
      <c r="F837">
        <v>4</v>
      </c>
      <c r="G837">
        <v>1991</v>
      </c>
      <c r="H837">
        <v>5</v>
      </c>
    </row>
    <row r="838" spans="2:8" x14ac:dyDescent="0.25">
      <c r="B838" s="6">
        <v>33389</v>
      </c>
      <c r="C838">
        <v>5942.662109375</v>
      </c>
      <c r="D838">
        <v>5943.0927734375</v>
      </c>
      <c r="E838">
        <v>6192.994140625</v>
      </c>
      <c r="F838">
        <v>5</v>
      </c>
      <c r="G838">
        <v>1991</v>
      </c>
      <c r="H838">
        <v>5</v>
      </c>
    </row>
    <row r="839" spans="2:8" x14ac:dyDescent="0.25">
      <c r="B839" s="6">
        <v>33419</v>
      </c>
      <c r="C839">
        <v>4000</v>
      </c>
      <c r="D839">
        <v>4000</v>
      </c>
      <c r="E839">
        <v>4000</v>
      </c>
      <c r="F839">
        <v>6</v>
      </c>
      <c r="G839">
        <v>1991</v>
      </c>
      <c r="H839">
        <v>5</v>
      </c>
    </row>
    <row r="840" spans="2:8" x14ac:dyDescent="0.25">
      <c r="B840" s="6">
        <v>33450</v>
      </c>
      <c r="C840">
        <v>4000</v>
      </c>
      <c r="D840">
        <v>4000</v>
      </c>
      <c r="E840">
        <v>4000</v>
      </c>
      <c r="F840">
        <v>7</v>
      </c>
      <c r="G840">
        <v>1991</v>
      </c>
      <c r="H840">
        <v>5</v>
      </c>
    </row>
    <row r="841" spans="2:8" x14ac:dyDescent="0.25">
      <c r="B841" s="6">
        <v>33481</v>
      </c>
      <c r="C841">
        <v>4478.1513671875</v>
      </c>
      <c r="D841">
        <v>3789.64404296875</v>
      </c>
      <c r="E841">
        <v>3910.1064453125</v>
      </c>
      <c r="F841">
        <v>8</v>
      </c>
      <c r="G841">
        <v>1991</v>
      </c>
      <c r="H841">
        <v>5</v>
      </c>
    </row>
    <row r="842" spans="2:8" x14ac:dyDescent="0.25">
      <c r="B842" s="6">
        <v>33511</v>
      </c>
      <c r="C842">
        <v>3000</v>
      </c>
      <c r="D842">
        <v>3000</v>
      </c>
      <c r="E842">
        <v>3000</v>
      </c>
      <c r="F842">
        <v>9</v>
      </c>
      <c r="G842">
        <v>1991</v>
      </c>
      <c r="H842">
        <v>5</v>
      </c>
    </row>
    <row r="843" spans="2:8" x14ac:dyDescent="0.25">
      <c r="B843" s="6">
        <v>33542</v>
      </c>
      <c r="C843">
        <v>3000</v>
      </c>
      <c r="D843">
        <v>3000</v>
      </c>
      <c r="E843">
        <v>3000</v>
      </c>
      <c r="F843">
        <v>10</v>
      </c>
      <c r="G843">
        <v>1992</v>
      </c>
      <c r="H843">
        <v>5</v>
      </c>
    </row>
    <row r="844" spans="2:8" x14ac:dyDescent="0.25">
      <c r="B844" s="6">
        <v>33572</v>
      </c>
      <c r="C844">
        <v>3500</v>
      </c>
      <c r="D844">
        <v>3500</v>
      </c>
      <c r="E844">
        <v>3500</v>
      </c>
      <c r="F844">
        <v>11</v>
      </c>
      <c r="G844">
        <v>1992</v>
      </c>
      <c r="H844">
        <v>5</v>
      </c>
    </row>
    <row r="845" spans="2:8" x14ac:dyDescent="0.25">
      <c r="B845" s="6">
        <v>33603</v>
      </c>
      <c r="C845">
        <v>5487.34619140625</v>
      </c>
      <c r="D845">
        <v>5807.98486328125</v>
      </c>
      <c r="E845">
        <v>5842.41357421875</v>
      </c>
      <c r="F845">
        <v>12</v>
      </c>
      <c r="G845">
        <v>1992</v>
      </c>
      <c r="H845">
        <v>5</v>
      </c>
    </row>
    <row r="846" spans="2:8" x14ac:dyDescent="0.25">
      <c r="B846" s="6">
        <v>33634</v>
      </c>
      <c r="C846">
        <v>5570.42626953125</v>
      </c>
      <c r="D846">
        <v>5713.3076171875</v>
      </c>
      <c r="E846">
        <v>5645.296875</v>
      </c>
      <c r="F846">
        <v>1</v>
      </c>
      <c r="G846">
        <v>1992</v>
      </c>
      <c r="H846">
        <v>5</v>
      </c>
    </row>
    <row r="847" spans="2:8" x14ac:dyDescent="0.25">
      <c r="B847" s="6">
        <v>33663</v>
      </c>
      <c r="C847">
        <v>34735.46875</v>
      </c>
      <c r="D847">
        <v>33609.66015625</v>
      </c>
      <c r="E847">
        <v>32962.4296875</v>
      </c>
      <c r="F847">
        <v>2</v>
      </c>
      <c r="G847">
        <v>1992</v>
      </c>
      <c r="H847">
        <v>5</v>
      </c>
    </row>
    <row r="848" spans="2:8" x14ac:dyDescent="0.25">
      <c r="B848" s="6">
        <v>33694</v>
      </c>
      <c r="C848">
        <v>16972.615234375</v>
      </c>
      <c r="D848">
        <v>16308.7021484375</v>
      </c>
      <c r="E848">
        <v>16167.7412109375</v>
      </c>
      <c r="F848">
        <v>3</v>
      </c>
      <c r="G848">
        <v>1992</v>
      </c>
      <c r="H848">
        <v>5</v>
      </c>
    </row>
    <row r="849" spans="2:8" x14ac:dyDescent="0.25">
      <c r="B849" s="6">
        <v>33724</v>
      </c>
      <c r="C849">
        <v>8847.7509765625</v>
      </c>
      <c r="D849">
        <v>8882.921875</v>
      </c>
      <c r="E849">
        <v>8886.498046875</v>
      </c>
      <c r="F849">
        <v>4</v>
      </c>
      <c r="G849">
        <v>1992</v>
      </c>
      <c r="H849">
        <v>5</v>
      </c>
    </row>
    <row r="850" spans="2:8" x14ac:dyDescent="0.25">
      <c r="B850" s="6">
        <v>33755</v>
      </c>
      <c r="C850">
        <v>7377.41943359375</v>
      </c>
      <c r="D850">
        <v>7377.41943359375</v>
      </c>
      <c r="E850">
        <v>7377.41943359375</v>
      </c>
      <c r="F850">
        <v>5</v>
      </c>
      <c r="G850">
        <v>1992</v>
      </c>
      <c r="H850">
        <v>5</v>
      </c>
    </row>
    <row r="851" spans="2:8" x14ac:dyDescent="0.25">
      <c r="B851" s="6">
        <v>33785</v>
      </c>
      <c r="C851">
        <v>7100</v>
      </c>
      <c r="D851">
        <v>7100</v>
      </c>
      <c r="E851">
        <v>7100.01123046875</v>
      </c>
      <c r="F851">
        <v>6</v>
      </c>
      <c r="G851">
        <v>1992</v>
      </c>
      <c r="H851">
        <v>5</v>
      </c>
    </row>
    <row r="852" spans="2:8" x14ac:dyDescent="0.25">
      <c r="B852" s="6">
        <v>33816</v>
      </c>
      <c r="C852">
        <v>4000</v>
      </c>
      <c r="D852">
        <v>4000</v>
      </c>
      <c r="E852">
        <v>4000</v>
      </c>
      <c r="F852">
        <v>7</v>
      </c>
      <c r="G852">
        <v>1992</v>
      </c>
      <c r="H852">
        <v>5</v>
      </c>
    </row>
    <row r="853" spans="2:8" x14ac:dyDescent="0.25">
      <c r="B853" s="6">
        <v>33847</v>
      </c>
      <c r="C853">
        <v>3485.49072265625</v>
      </c>
      <c r="D853">
        <v>3182.174560546875</v>
      </c>
      <c r="E853">
        <v>3182.18701171875</v>
      </c>
      <c r="F853">
        <v>8</v>
      </c>
      <c r="G853">
        <v>1992</v>
      </c>
      <c r="H853">
        <v>5</v>
      </c>
    </row>
    <row r="854" spans="2:8" x14ac:dyDescent="0.25">
      <c r="B854" s="6">
        <v>33877</v>
      </c>
      <c r="C854">
        <v>3000</v>
      </c>
      <c r="D854">
        <v>3000</v>
      </c>
      <c r="E854">
        <v>3000</v>
      </c>
      <c r="F854">
        <v>9</v>
      </c>
      <c r="G854">
        <v>1992</v>
      </c>
      <c r="H854">
        <v>5</v>
      </c>
    </row>
    <row r="855" spans="2:8" x14ac:dyDescent="0.25">
      <c r="B855" s="6">
        <v>33908</v>
      </c>
      <c r="C855">
        <v>3000</v>
      </c>
      <c r="D855">
        <v>3000</v>
      </c>
      <c r="E855">
        <v>3000</v>
      </c>
      <c r="F855">
        <v>10</v>
      </c>
      <c r="G855">
        <v>1993</v>
      </c>
      <c r="H855">
        <v>2</v>
      </c>
    </row>
    <row r="856" spans="2:8" x14ac:dyDescent="0.25">
      <c r="B856" s="6">
        <v>33938</v>
      </c>
      <c r="C856">
        <v>3500</v>
      </c>
      <c r="D856">
        <v>3500</v>
      </c>
      <c r="E856">
        <v>3500</v>
      </c>
      <c r="F856">
        <v>11</v>
      </c>
      <c r="G856">
        <v>1993</v>
      </c>
      <c r="H856">
        <v>2</v>
      </c>
    </row>
    <row r="857" spans="2:8" x14ac:dyDescent="0.25">
      <c r="B857" s="6">
        <v>33969</v>
      </c>
      <c r="C857">
        <v>10166.2880859375</v>
      </c>
      <c r="D857">
        <v>9521.3369140625</v>
      </c>
      <c r="E857">
        <v>9346.376953125</v>
      </c>
      <c r="F857">
        <v>12</v>
      </c>
      <c r="G857">
        <v>1993</v>
      </c>
      <c r="H857">
        <v>2</v>
      </c>
    </row>
    <row r="858" spans="2:8" x14ac:dyDescent="0.25">
      <c r="B858" s="6">
        <v>34000</v>
      </c>
      <c r="C858">
        <v>67334.859375</v>
      </c>
      <c r="D858">
        <v>62723.6640625</v>
      </c>
      <c r="E858">
        <v>60903.96484375</v>
      </c>
      <c r="F858">
        <v>1</v>
      </c>
      <c r="G858">
        <v>1993</v>
      </c>
      <c r="H858">
        <v>2</v>
      </c>
    </row>
    <row r="859" spans="2:8" x14ac:dyDescent="0.25">
      <c r="B859" s="6">
        <v>34028</v>
      </c>
      <c r="C859">
        <v>58594.40625</v>
      </c>
      <c r="D859">
        <v>55172.3828125</v>
      </c>
      <c r="E859">
        <v>57228.515625</v>
      </c>
      <c r="F859">
        <v>2</v>
      </c>
      <c r="G859">
        <v>1993</v>
      </c>
      <c r="H859">
        <v>2</v>
      </c>
    </row>
    <row r="860" spans="2:8" x14ac:dyDescent="0.25">
      <c r="B860" s="6">
        <v>34059</v>
      </c>
      <c r="C860">
        <v>46426.91015625</v>
      </c>
      <c r="D860">
        <v>47550.87109375</v>
      </c>
      <c r="E860">
        <v>47245.9921875</v>
      </c>
      <c r="F860">
        <v>3</v>
      </c>
      <c r="G860">
        <v>1993</v>
      </c>
      <c r="H860">
        <v>2</v>
      </c>
    </row>
    <row r="861" spans="2:8" x14ac:dyDescent="0.25">
      <c r="B861" s="6">
        <v>34089</v>
      </c>
      <c r="C861">
        <v>40443.6875</v>
      </c>
      <c r="D861">
        <v>40621.6484375</v>
      </c>
      <c r="E861">
        <v>40603.05859375</v>
      </c>
      <c r="F861">
        <v>4</v>
      </c>
      <c r="G861">
        <v>1993</v>
      </c>
      <c r="H861">
        <v>2</v>
      </c>
    </row>
    <row r="862" spans="2:8" x14ac:dyDescent="0.25">
      <c r="B862" s="6">
        <v>34120</v>
      </c>
      <c r="C862">
        <v>26594.259765625</v>
      </c>
      <c r="D862">
        <v>26744.2265625</v>
      </c>
      <c r="E862">
        <v>27007.1015625</v>
      </c>
      <c r="F862">
        <v>5</v>
      </c>
      <c r="G862">
        <v>1993</v>
      </c>
      <c r="H862">
        <v>2</v>
      </c>
    </row>
    <row r="863" spans="2:8" x14ac:dyDescent="0.25">
      <c r="B863" s="6">
        <v>34150</v>
      </c>
      <c r="C863">
        <v>15567.3134765625</v>
      </c>
      <c r="D863">
        <v>16520.892578125</v>
      </c>
      <c r="E863">
        <v>15159.8564453125</v>
      </c>
      <c r="F863">
        <v>6</v>
      </c>
      <c r="G863">
        <v>1993</v>
      </c>
      <c r="H863">
        <v>2</v>
      </c>
    </row>
    <row r="864" spans="2:8" x14ac:dyDescent="0.25">
      <c r="B864" s="6">
        <v>34181</v>
      </c>
      <c r="C864">
        <v>8000</v>
      </c>
      <c r="D864">
        <v>8000</v>
      </c>
      <c r="E864">
        <v>8000</v>
      </c>
      <c r="F864">
        <v>7</v>
      </c>
      <c r="G864">
        <v>1993</v>
      </c>
      <c r="H864">
        <v>2</v>
      </c>
    </row>
    <row r="865" spans="2:8" x14ac:dyDescent="0.25">
      <c r="B865" s="6">
        <v>34212</v>
      </c>
      <c r="C865">
        <v>4000</v>
      </c>
      <c r="D865">
        <v>4000</v>
      </c>
      <c r="E865">
        <v>4000</v>
      </c>
      <c r="F865">
        <v>8</v>
      </c>
      <c r="G865">
        <v>1993</v>
      </c>
      <c r="H865">
        <v>2</v>
      </c>
    </row>
    <row r="866" spans="2:8" x14ac:dyDescent="0.25">
      <c r="B866" s="6">
        <v>34242</v>
      </c>
      <c r="C866">
        <v>11562.5</v>
      </c>
      <c r="D866">
        <v>11562.5</v>
      </c>
      <c r="E866">
        <v>11562.5</v>
      </c>
      <c r="F866">
        <v>9</v>
      </c>
      <c r="G866">
        <v>1993</v>
      </c>
      <c r="H866">
        <v>2</v>
      </c>
    </row>
    <row r="867" spans="2:8" x14ac:dyDescent="0.25">
      <c r="B867" s="6">
        <v>34273</v>
      </c>
      <c r="C867">
        <v>6718.75</v>
      </c>
      <c r="D867">
        <v>6718.75</v>
      </c>
      <c r="E867">
        <v>6718.75</v>
      </c>
      <c r="F867">
        <v>10</v>
      </c>
      <c r="G867">
        <v>1994</v>
      </c>
      <c r="H867">
        <v>5</v>
      </c>
    </row>
    <row r="868" spans="2:8" x14ac:dyDescent="0.25">
      <c r="B868" s="6">
        <v>34303</v>
      </c>
      <c r="C868">
        <v>9843.75</v>
      </c>
      <c r="D868">
        <v>9843.75</v>
      </c>
      <c r="E868">
        <v>9843.75</v>
      </c>
      <c r="F868">
        <v>11</v>
      </c>
      <c r="G868">
        <v>1994</v>
      </c>
      <c r="H868">
        <v>5</v>
      </c>
    </row>
    <row r="869" spans="2:8" x14ac:dyDescent="0.25">
      <c r="B869" s="6">
        <v>34334</v>
      </c>
      <c r="C869">
        <v>5197.40185546875</v>
      </c>
      <c r="D869">
        <v>4539.0458984375</v>
      </c>
      <c r="E869">
        <v>4504.998046875</v>
      </c>
      <c r="F869">
        <v>12</v>
      </c>
      <c r="G869">
        <v>1994</v>
      </c>
      <c r="H869">
        <v>5</v>
      </c>
    </row>
    <row r="870" spans="2:8" x14ac:dyDescent="0.25">
      <c r="B870" s="6">
        <v>34365</v>
      </c>
      <c r="C870">
        <v>8942.7275390625</v>
      </c>
      <c r="D870">
        <v>10164.001953125</v>
      </c>
      <c r="E870">
        <v>10035.6220703125</v>
      </c>
      <c r="F870">
        <v>1</v>
      </c>
      <c r="G870">
        <v>1994</v>
      </c>
      <c r="H870">
        <v>5</v>
      </c>
    </row>
    <row r="871" spans="2:8" x14ac:dyDescent="0.25">
      <c r="B871" s="6">
        <v>34393</v>
      </c>
      <c r="C871">
        <v>22454.498046875</v>
      </c>
      <c r="D871">
        <v>20901.404296875</v>
      </c>
      <c r="E871">
        <v>20530.8203125</v>
      </c>
      <c r="F871">
        <v>2</v>
      </c>
      <c r="G871">
        <v>1994</v>
      </c>
      <c r="H871">
        <v>5</v>
      </c>
    </row>
    <row r="872" spans="2:8" x14ac:dyDescent="0.25">
      <c r="B872" s="6">
        <v>34424</v>
      </c>
      <c r="C872">
        <v>7638.87548828125</v>
      </c>
      <c r="D872">
        <v>8769.6708984375</v>
      </c>
      <c r="E872">
        <v>8668.0302734375</v>
      </c>
      <c r="F872">
        <v>3</v>
      </c>
      <c r="G872">
        <v>1994</v>
      </c>
      <c r="H872">
        <v>5</v>
      </c>
    </row>
    <row r="873" spans="2:8" x14ac:dyDescent="0.25">
      <c r="B873" s="6">
        <v>34454</v>
      </c>
      <c r="C873">
        <v>10088.7421875</v>
      </c>
      <c r="D873">
        <v>10058.8046875</v>
      </c>
      <c r="E873">
        <v>10062.537109375</v>
      </c>
      <c r="F873">
        <v>4</v>
      </c>
      <c r="G873">
        <v>1994</v>
      </c>
      <c r="H873">
        <v>5</v>
      </c>
    </row>
    <row r="874" spans="2:8" x14ac:dyDescent="0.25">
      <c r="B874" s="6">
        <v>34485</v>
      </c>
      <c r="C874">
        <v>7348.53125</v>
      </c>
      <c r="D874">
        <v>7347.69580078125</v>
      </c>
      <c r="E874">
        <v>7348.28173828125</v>
      </c>
      <c r="F874">
        <v>5</v>
      </c>
      <c r="G874">
        <v>1994</v>
      </c>
      <c r="H874">
        <v>5</v>
      </c>
    </row>
    <row r="875" spans="2:8" x14ac:dyDescent="0.25">
      <c r="B875" s="6">
        <v>34515</v>
      </c>
      <c r="C875">
        <v>4394.01220703125</v>
      </c>
      <c r="D875">
        <v>4000.22265625</v>
      </c>
      <c r="E875">
        <v>4000.837890625</v>
      </c>
      <c r="F875">
        <v>6</v>
      </c>
      <c r="G875">
        <v>1994</v>
      </c>
      <c r="H875">
        <v>5</v>
      </c>
    </row>
    <row r="876" spans="2:8" x14ac:dyDescent="0.25">
      <c r="B876" s="6">
        <v>34546</v>
      </c>
      <c r="C876">
        <v>4462.6171875</v>
      </c>
      <c r="D876">
        <v>4000</v>
      </c>
      <c r="E876">
        <v>4000</v>
      </c>
      <c r="F876">
        <v>7</v>
      </c>
      <c r="G876">
        <v>1994</v>
      </c>
      <c r="H876">
        <v>5</v>
      </c>
    </row>
    <row r="877" spans="2:8" x14ac:dyDescent="0.25">
      <c r="B877" s="6">
        <v>34577</v>
      </c>
      <c r="C877">
        <v>4224.6630859375</v>
      </c>
      <c r="D877">
        <v>3798.990478515625</v>
      </c>
      <c r="E877">
        <v>3696.635009765625</v>
      </c>
      <c r="F877">
        <v>8</v>
      </c>
      <c r="G877">
        <v>1994</v>
      </c>
      <c r="H877">
        <v>5</v>
      </c>
    </row>
    <row r="878" spans="2:8" x14ac:dyDescent="0.25">
      <c r="B878" s="6">
        <v>34607</v>
      </c>
      <c r="C878">
        <v>3000</v>
      </c>
      <c r="D878">
        <v>3000</v>
      </c>
      <c r="E878">
        <v>3000</v>
      </c>
      <c r="F878">
        <v>9</v>
      </c>
      <c r="G878">
        <v>1994</v>
      </c>
      <c r="H878">
        <v>5</v>
      </c>
    </row>
    <row r="879" spans="2:8" x14ac:dyDescent="0.25">
      <c r="B879" s="6">
        <v>34638</v>
      </c>
      <c r="C879">
        <v>3000</v>
      </c>
      <c r="D879">
        <v>3000</v>
      </c>
      <c r="E879">
        <v>3000</v>
      </c>
      <c r="F879">
        <v>10</v>
      </c>
      <c r="G879">
        <v>1995</v>
      </c>
      <c r="H879">
        <v>1</v>
      </c>
    </row>
    <row r="880" spans="2:8" x14ac:dyDescent="0.25">
      <c r="B880" s="6">
        <v>34668</v>
      </c>
      <c r="C880">
        <v>3500</v>
      </c>
      <c r="D880">
        <v>3500</v>
      </c>
      <c r="E880">
        <v>3500</v>
      </c>
      <c r="F880">
        <v>11</v>
      </c>
      <c r="G880">
        <v>1995</v>
      </c>
      <c r="H880">
        <v>1</v>
      </c>
    </row>
    <row r="881" spans="2:8" x14ac:dyDescent="0.25">
      <c r="B881" s="6">
        <v>34699</v>
      </c>
      <c r="C881">
        <v>10957.162109375</v>
      </c>
      <c r="D881">
        <v>10508.1025390625</v>
      </c>
      <c r="E881">
        <v>10389.8349609375</v>
      </c>
      <c r="F881">
        <v>12</v>
      </c>
      <c r="G881">
        <v>1995</v>
      </c>
      <c r="H881">
        <v>1</v>
      </c>
    </row>
    <row r="882" spans="2:8" x14ac:dyDescent="0.25">
      <c r="B882" s="6">
        <v>34730</v>
      </c>
      <c r="C882">
        <v>123044.1171875</v>
      </c>
      <c r="D882">
        <v>120102.4140625</v>
      </c>
      <c r="E882">
        <v>119217.5</v>
      </c>
      <c r="F882">
        <v>1</v>
      </c>
      <c r="G882">
        <v>1995</v>
      </c>
      <c r="H882">
        <v>1</v>
      </c>
    </row>
    <row r="883" spans="2:8" x14ac:dyDescent="0.25">
      <c r="B883" s="6">
        <v>34758</v>
      </c>
      <c r="C883">
        <v>60169.921875</v>
      </c>
      <c r="D883">
        <v>60333.140625</v>
      </c>
      <c r="E883">
        <v>57380.5078125</v>
      </c>
      <c r="F883">
        <v>2</v>
      </c>
      <c r="G883">
        <v>1995</v>
      </c>
      <c r="H883">
        <v>1</v>
      </c>
    </row>
    <row r="884" spans="2:8" x14ac:dyDescent="0.25">
      <c r="B884" s="6">
        <v>34789</v>
      </c>
      <c r="C884">
        <v>223277.421875</v>
      </c>
      <c r="D884">
        <v>221521.6875</v>
      </c>
      <c r="E884">
        <v>224225.578125</v>
      </c>
      <c r="F884">
        <v>3</v>
      </c>
      <c r="G884">
        <v>1995</v>
      </c>
      <c r="H884">
        <v>1</v>
      </c>
    </row>
    <row r="885" spans="2:8" x14ac:dyDescent="0.25">
      <c r="B885" s="6">
        <v>34819</v>
      </c>
      <c r="C885">
        <v>69538.609375</v>
      </c>
      <c r="D885">
        <v>64227.89453125</v>
      </c>
      <c r="E885">
        <v>65906.453125</v>
      </c>
      <c r="F885">
        <v>4</v>
      </c>
      <c r="G885">
        <v>1995</v>
      </c>
      <c r="H885">
        <v>1</v>
      </c>
    </row>
    <row r="886" spans="2:8" x14ac:dyDescent="0.25">
      <c r="B886" s="6">
        <v>34850</v>
      </c>
      <c r="C886">
        <v>78580.25</v>
      </c>
      <c r="D886">
        <v>77431.96875</v>
      </c>
      <c r="E886">
        <v>78029.7890625</v>
      </c>
      <c r="F886">
        <v>5</v>
      </c>
      <c r="G886">
        <v>1995</v>
      </c>
      <c r="H886">
        <v>1</v>
      </c>
    </row>
    <row r="887" spans="2:8" x14ac:dyDescent="0.25">
      <c r="B887" s="6">
        <v>34880</v>
      </c>
      <c r="C887">
        <v>32395.458984375</v>
      </c>
      <c r="D887">
        <v>32882.9921875</v>
      </c>
      <c r="E887">
        <v>30370.22265625</v>
      </c>
      <c r="F887">
        <v>6</v>
      </c>
      <c r="G887">
        <v>1995</v>
      </c>
      <c r="H887">
        <v>1</v>
      </c>
    </row>
    <row r="888" spans="2:8" x14ac:dyDescent="0.25">
      <c r="B888" s="6">
        <v>34911</v>
      </c>
      <c r="C888">
        <v>10289.423828125</v>
      </c>
      <c r="D888">
        <v>8000</v>
      </c>
      <c r="E888">
        <v>8188.16259765625</v>
      </c>
      <c r="F888">
        <v>7</v>
      </c>
      <c r="G888">
        <v>1995</v>
      </c>
      <c r="H888">
        <v>1</v>
      </c>
    </row>
    <row r="889" spans="2:8" x14ac:dyDescent="0.25">
      <c r="B889" s="6">
        <v>34942</v>
      </c>
      <c r="C889">
        <v>4000</v>
      </c>
      <c r="D889">
        <v>4000</v>
      </c>
      <c r="E889">
        <v>4000</v>
      </c>
      <c r="F889">
        <v>8</v>
      </c>
      <c r="G889">
        <v>1995</v>
      </c>
      <c r="H889">
        <v>1</v>
      </c>
    </row>
    <row r="890" spans="2:8" x14ac:dyDescent="0.25">
      <c r="B890" s="6">
        <v>34972</v>
      </c>
      <c r="C890">
        <v>18750</v>
      </c>
      <c r="D890">
        <v>19062.5</v>
      </c>
      <c r="E890">
        <v>19062.5</v>
      </c>
      <c r="F890">
        <v>9</v>
      </c>
      <c r="G890">
        <v>1995</v>
      </c>
      <c r="H890">
        <v>1</v>
      </c>
    </row>
    <row r="891" spans="2:8" x14ac:dyDescent="0.25">
      <c r="B891" s="6">
        <v>35003</v>
      </c>
      <c r="C891">
        <v>10312.5</v>
      </c>
      <c r="D891">
        <v>10312.5</v>
      </c>
      <c r="E891">
        <v>10312.5</v>
      </c>
      <c r="F891">
        <v>10</v>
      </c>
      <c r="G891">
        <v>1996</v>
      </c>
      <c r="H891">
        <v>1</v>
      </c>
    </row>
    <row r="892" spans="2:8" x14ac:dyDescent="0.25">
      <c r="B892" s="6">
        <v>35033</v>
      </c>
      <c r="C892">
        <v>12625.2822265625</v>
      </c>
      <c r="D892">
        <v>12625.2822265625</v>
      </c>
      <c r="E892">
        <v>12625.2822265625</v>
      </c>
      <c r="F892">
        <v>11</v>
      </c>
      <c r="G892">
        <v>1996</v>
      </c>
      <c r="H892">
        <v>1</v>
      </c>
    </row>
    <row r="893" spans="2:8" x14ac:dyDescent="0.25">
      <c r="B893" s="6">
        <v>35064</v>
      </c>
      <c r="C893">
        <v>16544.814453125</v>
      </c>
      <c r="D893">
        <v>18411.095703125</v>
      </c>
      <c r="E893">
        <v>18157.720703125</v>
      </c>
      <c r="F893">
        <v>12</v>
      </c>
      <c r="G893">
        <v>1996</v>
      </c>
      <c r="H893">
        <v>1</v>
      </c>
    </row>
    <row r="894" spans="2:8" x14ac:dyDescent="0.25">
      <c r="B894" s="6">
        <v>35095</v>
      </c>
      <c r="C894">
        <v>41188.5546875</v>
      </c>
      <c r="D894">
        <v>40431.98828125</v>
      </c>
      <c r="E894">
        <v>39292.7734375</v>
      </c>
      <c r="F894">
        <v>1</v>
      </c>
      <c r="G894">
        <v>1996</v>
      </c>
      <c r="H894">
        <v>1</v>
      </c>
    </row>
    <row r="895" spans="2:8" x14ac:dyDescent="0.25">
      <c r="B895" s="6">
        <v>35124</v>
      </c>
      <c r="C895">
        <v>136631.65625</v>
      </c>
      <c r="D895">
        <v>136469.515625</v>
      </c>
      <c r="E895">
        <v>136187.9375</v>
      </c>
      <c r="F895">
        <v>2</v>
      </c>
      <c r="G895">
        <v>1996</v>
      </c>
      <c r="H895">
        <v>1</v>
      </c>
    </row>
    <row r="896" spans="2:8" x14ac:dyDescent="0.25">
      <c r="B896" s="6">
        <v>35155</v>
      </c>
      <c r="C896">
        <v>72102.078125</v>
      </c>
      <c r="D896">
        <v>71849.75</v>
      </c>
      <c r="E896">
        <v>71216.8984375</v>
      </c>
      <c r="F896">
        <v>3</v>
      </c>
      <c r="G896">
        <v>1996</v>
      </c>
      <c r="H896">
        <v>1</v>
      </c>
    </row>
    <row r="897" spans="2:8" x14ac:dyDescent="0.25">
      <c r="B897" s="6">
        <v>35185</v>
      </c>
      <c r="C897">
        <v>43842.95703125</v>
      </c>
      <c r="D897">
        <v>43902.39453125</v>
      </c>
      <c r="E897">
        <v>43840.98046875</v>
      </c>
      <c r="F897">
        <v>4</v>
      </c>
      <c r="G897">
        <v>1996</v>
      </c>
      <c r="H897">
        <v>1</v>
      </c>
    </row>
    <row r="898" spans="2:8" x14ac:dyDescent="0.25">
      <c r="B898" s="6">
        <v>35216</v>
      </c>
      <c r="C898">
        <v>41364.53125</v>
      </c>
      <c r="D898">
        <v>41438.97265625</v>
      </c>
      <c r="E898">
        <v>41363.03515625</v>
      </c>
      <c r="F898">
        <v>5</v>
      </c>
      <c r="G898">
        <v>1996</v>
      </c>
      <c r="H898">
        <v>1</v>
      </c>
    </row>
    <row r="899" spans="2:8" x14ac:dyDescent="0.25">
      <c r="B899" s="6">
        <v>35246</v>
      </c>
      <c r="C899">
        <v>6968.70849609375</v>
      </c>
      <c r="D899">
        <v>10233.5009765625</v>
      </c>
      <c r="E899">
        <v>10211.4931640625</v>
      </c>
      <c r="F899">
        <v>6</v>
      </c>
      <c r="G899">
        <v>1996</v>
      </c>
      <c r="H899">
        <v>1</v>
      </c>
    </row>
    <row r="900" spans="2:8" x14ac:dyDescent="0.25">
      <c r="B900" s="6">
        <v>35277</v>
      </c>
      <c r="C900">
        <v>10092.833984375</v>
      </c>
      <c r="D900">
        <v>8000</v>
      </c>
      <c r="E900">
        <v>8000</v>
      </c>
      <c r="F900">
        <v>7</v>
      </c>
      <c r="G900">
        <v>1996</v>
      </c>
      <c r="H900">
        <v>1</v>
      </c>
    </row>
    <row r="901" spans="2:8" x14ac:dyDescent="0.25">
      <c r="B901" s="6">
        <v>35308</v>
      </c>
      <c r="C901">
        <v>4000</v>
      </c>
      <c r="D901">
        <v>4000</v>
      </c>
      <c r="E901">
        <v>4000</v>
      </c>
      <c r="F901">
        <v>8</v>
      </c>
      <c r="G901">
        <v>1996</v>
      </c>
      <c r="H901">
        <v>1</v>
      </c>
    </row>
    <row r="902" spans="2:8" x14ac:dyDescent="0.25">
      <c r="B902" s="6">
        <v>35338</v>
      </c>
      <c r="C902">
        <v>19843.75</v>
      </c>
      <c r="D902">
        <v>20156.25</v>
      </c>
      <c r="E902">
        <v>20156.25</v>
      </c>
      <c r="F902">
        <v>9</v>
      </c>
      <c r="G902">
        <v>1996</v>
      </c>
      <c r="H902">
        <v>1</v>
      </c>
    </row>
    <row r="903" spans="2:8" x14ac:dyDescent="0.25">
      <c r="B903" s="6">
        <v>35369</v>
      </c>
      <c r="C903">
        <v>9375</v>
      </c>
      <c r="D903">
        <v>9375</v>
      </c>
      <c r="E903">
        <v>9375</v>
      </c>
      <c r="F903">
        <v>10</v>
      </c>
      <c r="G903">
        <v>1997</v>
      </c>
      <c r="H903">
        <v>1</v>
      </c>
    </row>
    <row r="904" spans="2:8" x14ac:dyDescent="0.25">
      <c r="B904" s="6">
        <v>35399</v>
      </c>
      <c r="C904">
        <v>14687.5</v>
      </c>
      <c r="D904">
        <v>14687.5</v>
      </c>
      <c r="E904">
        <v>14687.5</v>
      </c>
      <c r="F904">
        <v>11</v>
      </c>
      <c r="G904">
        <v>1997</v>
      </c>
      <c r="H904">
        <v>1</v>
      </c>
    </row>
    <row r="905" spans="2:8" x14ac:dyDescent="0.25">
      <c r="B905" s="6">
        <v>35430</v>
      </c>
      <c r="C905">
        <v>81661.015625</v>
      </c>
      <c r="D905">
        <v>88671.6640625</v>
      </c>
      <c r="E905">
        <v>87175.8203125</v>
      </c>
      <c r="F905">
        <v>12</v>
      </c>
      <c r="G905">
        <v>1997</v>
      </c>
      <c r="H905">
        <v>1</v>
      </c>
    </row>
    <row r="906" spans="2:8" x14ac:dyDescent="0.25">
      <c r="B906" s="6">
        <v>35461</v>
      </c>
      <c r="C906">
        <v>309047.90625</v>
      </c>
      <c r="D906">
        <v>307615.84375</v>
      </c>
      <c r="E906">
        <v>307643.0625</v>
      </c>
      <c r="F906">
        <v>1</v>
      </c>
      <c r="G906">
        <v>1997</v>
      </c>
      <c r="H906">
        <v>1</v>
      </c>
    </row>
    <row r="907" spans="2:8" x14ac:dyDescent="0.25">
      <c r="B907" s="6">
        <v>35489</v>
      </c>
      <c r="C907">
        <v>80643.8671875</v>
      </c>
      <c r="D907">
        <v>79685.390625</v>
      </c>
      <c r="E907">
        <v>79669.1328125</v>
      </c>
      <c r="F907">
        <v>2</v>
      </c>
      <c r="G907">
        <v>1997</v>
      </c>
      <c r="H907">
        <v>1</v>
      </c>
    </row>
    <row r="908" spans="2:8" x14ac:dyDescent="0.25">
      <c r="B908" s="6">
        <v>35520</v>
      </c>
      <c r="C908">
        <v>26322.716796875</v>
      </c>
      <c r="D908">
        <v>24572.279296875</v>
      </c>
      <c r="E908">
        <v>24713.7109375</v>
      </c>
      <c r="F908">
        <v>3</v>
      </c>
      <c r="G908">
        <v>1997</v>
      </c>
      <c r="H908">
        <v>1</v>
      </c>
    </row>
    <row r="909" spans="2:8" x14ac:dyDescent="0.25">
      <c r="B909" s="6">
        <v>35550</v>
      </c>
      <c r="C909">
        <v>16940.6171875</v>
      </c>
      <c r="D909">
        <v>17111.283203125</v>
      </c>
      <c r="E909">
        <v>17113.833984375</v>
      </c>
      <c r="F909">
        <v>4</v>
      </c>
      <c r="G909">
        <v>1997</v>
      </c>
      <c r="H909">
        <v>1</v>
      </c>
    </row>
    <row r="910" spans="2:8" x14ac:dyDescent="0.25">
      <c r="B910" s="6">
        <v>35581</v>
      </c>
      <c r="C910">
        <v>13384.4814453125</v>
      </c>
      <c r="D910">
        <v>12760.736328125</v>
      </c>
      <c r="E910">
        <v>12761.728515625</v>
      </c>
      <c r="F910">
        <v>5</v>
      </c>
      <c r="G910">
        <v>1997</v>
      </c>
      <c r="H910">
        <v>1</v>
      </c>
    </row>
    <row r="911" spans="2:8" x14ac:dyDescent="0.25">
      <c r="B911" s="6">
        <v>35611</v>
      </c>
      <c r="C911">
        <v>6474.255859375</v>
      </c>
      <c r="D911">
        <v>6404.46826171875</v>
      </c>
      <c r="E911">
        <v>6607.9970703125</v>
      </c>
      <c r="F911">
        <v>6</v>
      </c>
      <c r="G911">
        <v>1997</v>
      </c>
      <c r="H911">
        <v>1</v>
      </c>
    </row>
    <row r="912" spans="2:8" x14ac:dyDescent="0.25">
      <c r="B912" s="6">
        <v>35642</v>
      </c>
      <c r="C912">
        <v>14552.3759765625</v>
      </c>
      <c r="D912">
        <v>10997.95703125</v>
      </c>
      <c r="E912">
        <v>10835.333984375</v>
      </c>
      <c r="F912">
        <v>7</v>
      </c>
      <c r="G912">
        <v>1997</v>
      </c>
      <c r="H912">
        <v>1</v>
      </c>
    </row>
    <row r="913" spans="2:8" x14ac:dyDescent="0.25">
      <c r="B913" s="6">
        <v>35673</v>
      </c>
      <c r="C913">
        <v>4000</v>
      </c>
      <c r="D913">
        <v>4000</v>
      </c>
      <c r="E913">
        <v>4000</v>
      </c>
      <c r="F913">
        <v>8</v>
      </c>
      <c r="G913">
        <v>1997</v>
      </c>
      <c r="H913">
        <v>1</v>
      </c>
    </row>
    <row r="914" spans="2:8" x14ac:dyDescent="0.25">
      <c r="B914" s="6">
        <v>35703</v>
      </c>
      <c r="C914">
        <v>19062.5</v>
      </c>
      <c r="D914">
        <v>19687.5</v>
      </c>
      <c r="E914">
        <v>19687.5</v>
      </c>
      <c r="F914">
        <v>9</v>
      </c>
      <c r="G914">
        <v>1997</v>
      </c>
      <c r="H914">
        <v>1</v>
      </c>
    </row>
    <row r="915" spans="2:8" x14ac:dyDescent="0.25">
      <c r="B915" s="6">
        <v>35734</v>
      </c>
      <c r="C915">
        <v>9062.5</v>
      </c>
      <c r="D915">
        <v>8906.25</v>
      </c>
      <c r="E915">
        <v>8906.25</v>
      </c>
      <c r="F915">
        <v>10</v>
      </c>
      <c r="G915">
        <v>1998</v>
      </c>
      <c r="H915">
        <v>1</v>
      </c>
    </row>
    <row r="916" spans="2:8" x14ac:dyDescent="0.25">
      <c r="B916" s="6">
        <v>35764</v>
      </c>
      <c r="C916">
        <v>15000</v>
      </c>
      <c r="D916">
        <v>15000</v>
      </c>
      <c r="E916">
        <v>15000</v>
      </c>
      <c r="F916">
        <v>11</v>
      </c>
      <c r="G916">
        <v>1998</v>
      </c>
      <c r="H916">
        <v>1</v>
      </c>
    </row>
    <row r="917" spans="2:8" x14ac:dyDescent="0.25">
      <c r="B917" s="6">
        <v>35795</v>
      </c>
      <c r="C917">
        <v>9696.1171875</v>
      </c>
      <c r="D917">
        <v>11443.177734375</v>
      </c>
      <c r="E917">
        <v>10788.9013671875</v>
      </c>
      <c r="F917">
        <v>12</v>
      </c>
      <c r="G917">
        <v>1998</v>
      </c>
      <c r="H917">
        <v>1</v>
      </c>
    </row>
    <row r="918" spans="2:8" x14ac:dyDescent="0.25">
      <c r="B918" s="6">
        <v>35826</v>
      </c>
      <c r="C918">
        <v>53189.3515625</v>
      </c>
      <c r="D918">
        <v>55744.58984375</v>
      </c>
      <c r="E918">
        <v>53627.23828125</v>
      </c>
      <c r="F918">
        <v>1</v>
      </c>
      <c r="G918">
        <v>1998</v>
      </c>
      <c r="H918">
        <v>1</v>
      </c>
    </row>
    <row r="919" spans="2:8" x14ac:dyDescent="0.25">
      <c r="B919" s="6">
        <v>35854</v>
      </c>
      <c r="C919">
        <v>252026.359375</v>
      </c>
      <c r="D919">
        <v>254503.125</v>
      </c>
      <c r="E919">
        <v>254581.84375</v>
      </c>
      <c r="F919">
        <v>2</v>
      </c>
      <c r="G919">
        <v>1998</v>
      </c>
      <c r="H919">
        <v>1</v>
      </c>
    </row>
    <row r="920" spans="2:8" x14ac:dyDescent="0.25">
      <c r="B920" s="6">
        <v>35885</v>
      </c>
      <c r="C920">
        <v>89633.0234375</v>
      </c>
      <c r="D920">
        <v>87666.09375</v>
      </c>
      <c r="E920">
        <v>87662.6953125</v>
      </c>
      <c r="F920">
        <v>3</v>
      </c>
      <c r="G920">
        <v>1998</v>
      </c>
      <c r="H920">
        <v>1</v>
      </c>
    </row>
    <row r="921" spans="2:8" x14ac:dyDescent="0.25">
      <c r="B921" s="6">
        <v>35915</v>
      </c>
      <c r="C921">
        <v>64427.71484375</v>
      </c>
      <c r="D921">
        <v>59017.29296875</v>
      </c>
      <c r="E921">
        <v>58790.8359375</v>
      </c>
      <c r="F921">
        <v>4</v>
      </c>
      <c r="G921">
        <v>1998</v>
      </c>
      <c r="H921">
        <v>1</v>
      </c>
    </row>
    <row r="922" spans="2:8" x14ac:dyDescent="0.25">
      <c r="B922" s="6">
        <v>35946</v>
      </c>
      <c r="C922">
        <v>57435.03125</v>
      </c>
      <c r="D922">
        <v>51558.7578125</v>
      </c>
      <c r="E922">
        <v>50906.09765625</v>
      </c>
      <c r="F922">
        <v>5</v>
      </c>
      <c r="G922">
        <v>1998</v>
      </c>
      <c r="H922">
        <v>1</v>
      </c>
    </row>
    <row r="923" spans="2:8" x14ac:dyDescent="0.25">
      <c r="B923" s="6">
        <v>35976</v>
      </c>
      <c r="C923">
        <v>61213.01953125</v>
      </c>
      <c r="D923">
        <v>60948.76171875</v>
      </c>
      <c r="E923">
        <v>59975.640625</v>
      </c>
      <c r="F923">
        <v>6</v>
      </c>
      <c r="G923">
        <v>1998</v>
      </c>
      <c r="H923">
        <v>1</v>
      </c>
    </row>
    <row r="924" spans="2:8" x14ac:dyDescent="0.25">
      <c r="B924" s="6">
        <v>36007</v>
      </c>
      <c r="C924">
        <v>17436.494140625</v>
      </c>
      <c r="D924">
        <v>15196.3017578125</v>
      </c>
      <c r="E924">
        <v>15340.1279296875</v>
      </c>
      <c r="F924">
        <v>7</v>
      </c>
      <c r="G924">
        <v>1998</v>
      </c>
      <c r="H924">
        <v>1</v>
      </c>
    </row>
    <row r="925" spans="2:8" x14ac:dyDescent="0.25">
      <c r="B925" s="6">
        <v>36038</v>
      </c>
      <c r="C925">
        <v>7875.4931640625</v>
      </c>
      <c r="D925">
        <v>5475.96435546875</v>
      </c>
      <c r="E925">
        <v>5479.01953125</v>
      </c>
      <c r="F925">
        <v>8</v>
      </c>
      <c r="G925">
        <v>1998</v>
      </c>
      <c r="H925">
        <v>1</v>
      </c>
    </row>
    <row r="926" spans="2:8" x14ac:dyDescent="0.25">
      <c r="B926" s="6">
        <v>36068</v>
      </c>
      <c r="C926">
        <v>14537.794921875</v>
      </c>
      <c r="D926">
        <v>16562.5</v>
      </c>
      <c r="E926">
        <v>16562.5</v>
      </c>
      <c r="F926">
        <v>9</v>
      </c>
      <c r="G926">
        <v>1998</v>
      </c>
      <c r="H926">
        <v>1</v>
      </c>
    </row>
    <row r="927" spans="2:8" x14ac:dyDescent="0.25">
      <c r="B927" s="6">
        <v>36099</v>
      </c>
      <c r="C927">
        <v>11562.5</v>
      </c>
      <c r="D927">
        <v>10625</v>
      </c>
      <c r="E927">
        <v>10625</v>
      </c>
      <c r="F927">
        <v>10</v>
      </c>
      <c r="G927">
        <v>1999</v>
      </c>
      <c r="H927">
        <v>1</v>
      </c>
    </row>
    <row r="928" spans="2:8" x14ac:dyDescent="0.25">
      <c r="B928" s="6">
        <v>36129</v>
      </c>
      <c r="C928">
        <v>18395.37109375</v>
      </c>
      <c r="D928">
        <v>14687.5</v>
      </c>
      <c r="E928">
        <v>14687.5</v>
      </c>
      <c r="F928">
        <v>11</v>
      </c>
      <c r="G928">
        <v>1999</v>
      </c>
      <c r="H928">
        <v>1</v>
      </c>
    </row>
    <row r="929" spans="2:8" x14ac:dyDescent="0.25">
      <c r="B929" s="6">
        <v>36160</v>
      </c>
      <c r="C929">
        <v>31223.271484375</v>
      </c>
      <c r="D929">
        <v>27565.84765625</v>
      </c>
      <c r="E929">
        <v>27057.357421875</v>
      </c>
      <c r="F929">
        <v>12</v>
      </c>
      <c r="G929">
        <v>1999</v>
      </c>
      <c r="H929">
        <v>1</v>
      </c>
    </row>
    <row r="930" spans="2:8" x14ac:dyDescent="0.25">
      <c r="B930" s="6">
        <v>36191</v>
      </c>
      <c r="C930">
        <v>40827.4453125</v>
      </c>
      <c r="D930">
        <v>42632.5546875</v>
      </c>
      <c r="E930">
        <v>41459.4921875</v>
      </c>
      <c r="F930">
        <v>1</v>
      </c>
      <c r="G930">
        <v>1999</v>
      </c>
      <c r="H930">
        <v>1</v>
      </c>
    </row>
    <row r="931" spans="2:8" x14ac:dyDescent="0.25">
      <c r="B931" s="6">
        <v>36219</v>
      </c>
      <c r="C931">
        <v>109741.0703125</v>
      </c>
      <c r="D931">
        <v>109644.2890625</v>
      </c>
      <c r="E931">
        <v>112895.65625</v>
      </c>
      <c r="F931">
        <v>2</v>
      </c>
      <c r="G931">
        <v>1999</v>
      </c>
      <c r="H931">
        <v>1</v>
      </c>
    </row>
    <row r="932" spans="2:8" x14ac:dyDescent="0.25">
      <c r="B932" s="6">
        <v>36250</v>
      </c>
      <c r="C932">
        <v>63923.71875</v>
      </c>
      <c r="D932">
        <v>65276.0234375</v>
      </c>
      <c r="E932">
        <v>64543.38671875</v>
      </c>
      <c r="F932">
        <v>3</v>
      </c>
      <c r="G932">
        <v>1999</v>
      </c>
      <c r="H932">
        <v>1</v>
      </c>
    </row>
    <row r="933" spans="2:8" x14ac:dyDescent="0.25">
      <c r="B933" s="6">
        <v>36280</v>
      </c>
      <c r="C933">
        <v>30235.611328125</v>
      </c>
      <c r="D933">
        <v>30188.51953125</v>
      </c>
      <c r="E933">
        <v>30194.2109375</v>
      </c>
      <c r="F933">
        <v>4</v>
      </c>
      <c r="G933">
        <v>1999</v>
      </c>
      <c r="H933">
        <v>1</v>
      </c>
    </row>
    <row r="934" spans="2:8" x14ac:dyDescent="0.25">
      <c r="B934" s="6">
        <v>36311</v>
      </c>
      <c r="C934">
        <v>17251.30859375</v>
      </c>
      <c r="D934">
        <v>17383.77734375</v>
      </c>
      <c r="E934">
        <v>17389.888671875</v>
      </c>
      <c r="F934">
        <v>5</v>
      </c>
      <c r="G934">
        <v>1999</v>
      </c>
      <c r="H934">
        <v>1</v>
      </c>
    </row>
    <row r="935" spans="2:8" x14ac:dyDescent="0.25">
      <c r="B935" s="6">
        <v>36341</v>
      </c>
      <c r="C935">
        <v>7890</v>
      </c>
      <c r="D935">
        <v>7956.99951171875</v>
      </c>
      <c r="E935">
        <v>7890</v>
      </c>
      <c r="F935">
        <v>6</v>
      </c>
      <c r="G935">
        <v>1999</v>
      </c>
      <c r="H935">
        <v>1</v>
      </c>
    </row>
    <row r="936" spans="2:8" x14ac:dyDescent="0.25">
      <c r="B936" s="6">
        <v>36372</v>
      </c>
      <c r="C936">
        <v>11917.7373046875</v>
      </c>
      <c r="D936">
        <v>8825.921875</v>
      </c>
      <c r="E936">
        <v>8928.248046875</v>
      </c>
      <c r="F936">
        <v>7</v>
      </c>
      <c r="G936">
        <v>1999</v>
      </c>
      <c r="H936">
        <v>1</v>
      </c>
    </row>
    <row r="937" spans="2:8" x14ac:dyDescent="0.25">
      <c r="B937" s="6">
        <v>36403</v>
      </c>
      <c r="C937">
        <v>4000</v>
      </c>
      <c r="D937">
        <v>4000</v>
      </c>
      <c r="E937">
        <v>4000</v>
      </c>
      <c r="F937">
        <v>8</v>
      </c>
      <c r="G937">
        <v>1999</v>
      </c>
      <c r="H937">
        <v>1</v>
      </c>
    </row>
    <row r="938" spans="2:8" x14ac:dyDescent="0.25">
      <c r="B938" s="6">
        <v>36433</v>
      </c>
      <c r="C938">
        <v>19375</v>
      </c>
      <c r="D938">
        <v>20156.25</v>
      </c>
      <c r="E938">
        <v>20078.125</v>
      </c>
      <c r="F938">
        <v>9</v>
      </c>
      <c r="G938">
        <v>1999</v>
      </c>
      <c r="H938">
        <v>1</v>
      </c>
    </row>
    <row r="939" spans="2:8" x14ac:dyDescent="0.25">
      <c r="B939" s="6">
        <v>36464</v>
      </c>
      <c r="C939">
        <v>9375</v>
      </c>
      <c r="D939">
        <v>9218.75</v>
      </c>
      <c r="E939">
        <v>9218.75</v>
      </c>
      <c r="F939">
        <v>10</v>
      </c>
      <c r="G939">
        <v>2000</v>
      </c>
      <c r="H939">
        <v>2</v>
      </c>
    </row>
    <row r="940" spans="2:8" x14ac:dyDescent="0.25">
      <c r="B940" s="6">
        <v>36494</v>
      </c>
      <c r="C940">
        <v>15000</v>
      </c>
      <c r="D940">
        <v>15000</v>
      </c>
      <c r="E940">
        <v>15000</v>
      </c>
      <c r="F940">
        <v>11</v>
      </c>
      <c r="G940">
        <v>2000</v>
      </c>
      <c r="H940">
        <v>2</v>
      </c>
    </row>
    <row r="941" spans="2:8" x14ac:dyDescent="0.25">
      <c r="B941" s="6">
        <v>36525</v>
      </c>
      <c r="C941">
        <v>4726.58544921875</v>
      </c>
      <c r="D941">
        <v>4500</v>
      </c>
      <c r="E941">
        <v>4500.04052734375</v>
      </c>
      <c r="F941">
        <v>12</v>
      </c>
      <c r="G941">
        <v>2000</v>
      </c>
      <c r="H941">
        <v>2</v>
      </c>
    </row>
    <row r="942" spans="2:8" x14ac:dyDescent="0.25">
      <c r="B942" s="6">
        <v>36556</v>
      </c>
      <c r="C942">
        <v>21254.173828125</v>
      </c>
      <c r="D942">
        <v>23656.005859375</v>
      </c>
      <c r="E942">
        <v>23514.857421875</v>
      </c>
      <c r="F942">
        <v>1</v>
      </c>
      <c r="G942">
        <v>2000</v>
      </c>
      <c r="H942">
        <v>2</v>
      </c>
    </row>
    <row r="943" spans="2:8" x14ac:dyDescent="0.25">
      <c r="B943" s="6">
        <v>36585</v>
      </c>
      <c r="C943">
        <v>110656.84375</v>
      </c>
      <c r="D943">
        <v>115232.8515625</v>
      </c>
      <c r="E943">
        <v>114525.3515625</v>
      </c>
      <c r="F943">
        <v>2</v>
      </c>
      <c r="G943">
        <v>2000</v>
      </c>
      <c r="H943">
        <v>2</v>
      </c>
    </row>
    <row r="944" spans="2:8" x14ac:dyDescent="0.25">
      <c r="B944" s="6">
        <v>36616</v>
      </c>
      <c r="C944">
        <v>65598.1171875</v>
      </c>
      <c r="D944">
        <v>70939.2578125</v>
      </c>
      <c r="E944">
        <v>67940.390625</v>
      </c>
      <c r="F944">
        <v>3</v>
      </c>
      <c r="G944">
        <v>2000</v>
      </c>
      <c r="H944">
        <v>2</v>
      </c>
    </row>
    <row r="945" spans="2:8" x14ac:dyDescent="0.25">
      <c r="B945" s="6">
        <v>36646</v>
      </c>
      <c r="C945">
        <v>20202.75</v>
      </c>
      <c r="D945">
        <v>20217.873046875</v>
      </c>
      <c r="E945">
        <v>20220.087890625</v>
      </c>
      <c r="F945">
        <v>4</v>
      </c>
      <c r="G945">
        <v>2000</v>
      </c>
      <c r="H945">
        <v>2</v>
      </c>
    </row>
    <row r="946" spans="2:8" x14ac:dyDescent="0.25">
      <c r="B946" s="6">
        <v>36677</v>
      </c>
      <c r="C946">
        <v>14761.8974609375</v>
      </c>
      <c r="D946">
        <v>14994.7294921875</v>
      </c>
      <c r="E946">
        <v>14997.7431640625</v>
      </c>
      <c r="F946">
        <v>5</v>
      </c>
      <c r="G946">
        <v>2000</v>
      </c>
      <c r="H946">
        <v>2</v>
      </c>
    </row>
    <row r="947" spans="2:8" x14ac:dyDescent="0.25">
      <c r="B947" s="6">
        <v>36707</v>
      </c>
      <c r="C947">
        <v>6687.5</v>
      </c>
      <c r="D947">
        <v>6609.9931640625</v>
      </c>
      <c r="E947">
        <v>6651.90966796875</v>
      </c>
      <c r="F947">
        <v>6</v>
      </c>
      <c r="G947">
        <v>2000</v>
      </c>
      <c r="H947">
        <v>2</v>
      </c>
    </row>
    <row r="948" spans="2:8" x14ac:dyDescent="0.25">
      <c r="B948" s="6">
        <v>36738</v>
      </c>
      <c r="C948">
        <v>12210.3408203125</v>
      </c>
      <c r="D948">
        <v>8892.03515625</v>
      </c>
      <c r="E948">
        <v>8412.03515625</v>
      </c>
      <c r="F948">
        <v>7</v>
      </c>
      <c r="G948">
        <v>2000</v>
      </c>
      <c r="H948">
        <v>2</v>
      </c>
    </row>
    <row r="949" spans="2:8" x14ac:dyDescent="0.25">
      <c r="B949" s="6">
        <v>36769</v>
      </c>
      <c r="C949">
        <v>4000</v>
      </c>
      <c r="D949">
        <v>4000</v>
      </c>
      <c r="E949">
        <v>4000</v>
      </c>
      <c r="F949">
        <v>8</v>
      </c>
      <c r="G949">
        <v>2000</v>
      </c>
      <c r="H949">
        <v>2</v>
      </c>
    </row>
    <row r="950" spans="2:8" x14ac:dyDescent="0.25">
      <c r="B950" s="6">
        <v>36799</v>
      </c>
      <c r="C950">
        <v>10937.5</v>
      </c>
      <c r="D950">
        <v>11562.5</v>
      </c>
      <c r="E950">
        <v>11718.75</v>
      </c>
      <c r="F950">
        <v>9</v>
      </c>
      <c r="G950">
        <v>2000</v>
      </c>
      <c r="H950">
        <v>2</v>
      </c>
    </row>
    <row r="951" spans="2:8" x14ac:dyDescent="0.25">
      <c r="B951" s="6">
        <v>36830</v>
      </c>
      <c r="C951">
        <v>6718.75</v>
      </c>
      <c r="D951">
        <v>6562.5</v>
      </c>
      <c r="E951">
        <v>6406.25</v>
      </c>
      <c r="F951">
        <v>10</v>
      </c>
      <c r="G951">
        <v>2001</v>
      </c>
      <c r="H951">
        <v>4</v>
      </c>
    </row>
    <row r="952" spans="2:8" x14ac:dyDescent="0.25">
      <c r="B952" s="6">
        <v>36860</v>
      </c>
      <c r="C952">
        <v>9921.875</v>
      </c>
      <c r="D952">
        <v>9921.875</v>
      </c>
      <c r="E952">
        <v>10000</v>
      </c>
      <c r="F952">
        <v>11</v>
      </c>
      <c r="G952">
        <v>2001</v>
      </c>
      <c r="H952">
        <v>4</v>
      </c>
    </row>
    <row r="953" spans="2:8" x14ac:dyDescent="0.25">
      <c r="B953" s="6">
        <v>36891</v>
      </c>
      <c r="C953">
        <v>4500</v>
      </c>
      <c r="D953">
        <v>4500</v>
      </c>
      <c r="E953">
        <v>4500.0546875</v>
      </c>
      <c r="F953">
        <v>12</v>
      </c>
      <c r="G953">
        <v>2001</v>
      </c>
      <c r="H953">
        <v>4</v>
      </c>
    </row>
    <row r="954" spans="2:8" x14ac:dyDescent="0.25">
      <c r="B954" s="6">
        <v>36922</v>
      </c>
      <c r="C954">
        <v>12979.51953125</v>
      </c>
      <c r="D954">
        <v>14020.9052734375</v>
      </c>
      <c r="E954">
        <v>13854.798828125</v>
      </c>
      <c r="F954">
        <v>1</v>
      </c>
      <c r="G954">
        <v>2001</v>
      </c>
      <c r="H954">
        <v>4</v>
      </c>
    </row>
    <row r="955" spans="2:8" x14ac:dyDescent="0.25">
      <c r="B955" s="6">
        <v>36950</v>
      </c>
      <c r="C955">
        <v>27313.556640625</v>
      </c>
      <c r="D955">
        <v>24642.939453125</v>
      </c>
      <c r="E955">
        <v>23828.88671875</v>
      </c>
      <c r="F955">
        <v>2</v>
      </c>
      <c r="G955">
        <v>2001</v>
      </c>
      <c r="H955">
        <v>4</v>
      </c>
    </row>
    <row r="956" spans="2:8" x14ac:dyDescent="0.25">
      <c r="B956" s="6">
        <v>36981</v>
      </c>
      <c r="C956">
        <v>22325.775390625</v>
      </c>
      <c r="D956">
        <v>19659.4296875</v>
      </c>
      <c r="E956">
        <v>19659.4296875</v>
      </c>
      <c r="F956">
        <v>3</v>
      </c>
      <c r="G956">
        <v>2001</v>
      </c>
      <c r="H956">
        <v>4</v>
      </c>
    </row>
    <row r="957" spans="2:8" x14ac:dyDescent="0.25">
      <c r="B957" s="6">
        <v>37011</v>
      </c>
      <c r="C957">
        <v>10020.841796875</v>
      </c>
      <c r="D957">
        <v>10050.4580078125</v>
      </c>
      <c r="E957">
        <v>10538.7060546875</v>
      </c>
      <c r="F957">
        <v>4</v>
      </c>
      <c r="G957">
        <v>2001</v>
      </c>
      <c r="H957">
        <v>4</v>
      </c>
    </row>
    <row r="958" spans="2:8" x14ac:dyDescent="0.25">
      <c r="B958" s="6">
        <v>37042</v>
      </c>
      <c r="C958">
        <v>7364.427734375</v>
      </c>
      <c r="D958">
        <v>7724.73876953125</v>
      </c>
      <c r="E958">
        <v>7529.619140625</v>
      </c>
      <c r="F958">
        <v>5</v>
      </c>
      <c r="G958">
        <v>2001</v>
      </c>
      <c r="H958">
        <v>4</v>
      </c>
    </row>
    <row r="959" spans="2:8" x14ac:dyDescent="0.25">
      <c r="B959" s="6">
        <v>37072</v>
      </c>
      <c r="C959">
        <v>7100</v>
      </c>
      <c r="D959">
        <v>7100</v>
      </c>
      <c r="E959">
        <v>7100</v>
      </c>
      <c r="F959">
        <v>6</v>
      </c>
      <c r="G959">
        <v>2001</v>
      </c>
      <c r="H959">
        <v>4</v>
      </c>
    </row>
    <row r="960" spans="2:8" x14ac:dyDescent="0.25">
      <c r="B960" s="6">
        <v>37103</v>
      </c>
      <c r="C960">
        <v>5000</v>
      </c>
      <c r="D960">
        <v>5000</v>
      </c>
      <c r="E960">
        <v>5000</v>
      </c>
      <c r="F960">
        <v>7</v>
      </c>
      <c r="G960">
        <v>2001</v>
      </c>
      <c r="H960">
        <v>4</v>
      </c>
    </row>
    <row r="961" spans="2:8" x14ac:dyDescent="0.25">
      <c r="B961" s="6">
        <v>37134</v>
      </c>
      <c r="C961">
        <v>4194.7568359375</v>
      </c>
      <c r="D961">
        <v>3500</v>
      </c>
      <c r="E961">
        <v>3500</v>
      </c>
      <c r="F961">
        <v>8</v>
      </c>
      <c r="G961">
        <v>2001</v>
      </c>
      <c r="H961">
        <v>4</v>
      </c>
    </row>
    <row r="962" spans="2:8" x14ac:dyDescent="0.25">
      <c r="B962" s="6">
        <v>37164</v>
      </c>
      <c r="C962">
        <v>3000</v>
      </c>
      <c r="D962">
        <v>3000</v>
      </c>
      <c r="E962">
        <v>3000</v>
      </c>
      <c r="F962">
        <v>9</v>
      </c>
      <c r="G962">
        <v>2001</v>
      </c>
      <c r="H962">
        <v>4</v>
      </c>
    </row>
    <row r="963" spans="2:8" x14ac:dyDescent="0.25">
      <c r="B963" s="6">
        <v>37195</v>
      </c>
      <c r="C963">
        <v>4000</v>
      </c>
      <c r="D963">
        <v>4000</v>
      </c>
      <c r="E963">
        <v>4000</v>
      </c>
      <c r="F963">
        <v>10</v>
      </c>
      <c r="G963">
        <v>2002</v>
      </c>
      <c r="H963">
        <v>4</v>
      </c>
    </row>
    <row r="964" spans="2:8" x14ac:dyDescent="0.25">
      <c r="B964" s="6">
        <v>37225</v>
      </c>
      <c r="C964">
        <v>5696.72900390625</v>
      </c>
      <c r="D964">
        <v>4500</v>
      </c>
      <c r="E964">
        <v>4500</v>
      </c>
      <c r="F964">
        <v>11</v>
      </c>
      <c r="G964">
        <v>2002</v>
      </c>
      <c r="H964">
        <v>4</v>
      </c>
    </row>
    <row r="965" spans="2:8" x14ac:dyDescent="0.25">
      <c r="B965" s="6">
        <v>37256</v>
      </c>
      <c r="C965">
        <v>29994.83203125</v>
      </c>
      <c r="D965">
        <v>28976.302734375</v>
      </c>
      <c r="E965">
        <v>28096.896484375</v>
      </c>
      <c r="F965">
        <v>12</v>
      </c>
      <c r="G965">
        <v>2002</v>
      </c>
      <c r="H965">
        <v>4</v>
      </c>
    </row>
    <row r="966" spans="2:8" x14ac:dyDescent="0.25">
      <c r="B966" s="6">
        <v>37287</v>
      </c>
      <c r="C966">
        <v>53509.04296875</v>
      </c>
      <c r="D966">
        <v>47481.78515625</v>
      </c>
      <c r="E966">
        <v>44101.48046875</v>
      </c>
      <c r="F966">
        <v>1</v>
      </c>
      <c r="G966">
        <v>2002</v>
      </c>
      <c r="H966">
        <v>4</v>
      </c>
    </row>
    <row r="967" spans="2:8" x14ac:dyDescent="0.25">
      <c r="B967" s="6">
        <v>37315</v>
      </c>
      <c r="C967">
        <v>13558.357421875</v>
      </c>
      <c r="D967">
        <v>12892.857421875</v>
      </c>
      <c r="E967">
        <v>13428.5712890625</v>
      </c>
      <c r="F967">
        <v>2</v>
      </c>
      <c r="G967">
        <v>2002</v>
      </c>
      <c r="H967">
        <v>4</v>
      </c>
    </row>
    <row r="968" spans="2:8" x14ac:dyDescent="0.25">
      <c r="B968" s="6">
        <v>37346</v>
      </c>
      <c r="C968">
        <v>16853.912109375</v>
      </c>
      <c r="D968">
        <v>18532.138671875</v>
      </c>
      <c r="E968">
        <v>18532.138671875</v>
      </c>
      <c r="F968">
        <v>3</v>
      </c>
      <c r="G968">
        <v>2002</v>
      </c>
      <c r="H968">
        <v>4</v>
      </c>
    </row>
    <row r="969" spans="2:8" x14ac:dyDescent="0.25">
      <c r="B969" s="6">
        <v>37376</v>
      </c>
      <c r="C969">
        <v>15216.35546875</v>
      </c>
      <c r="D969">
        <v>15694.9541015625</v>
      </c>
      <c r="E969">
        <v>15684.638671875</v>
      </c>
      <c r="F969">
        <v>4</v>
      </c>
      <c r="G969">
        <v>2002</v>
      </c>
      <c r="H969">
        <v>4</v>
      </c>
    </row>
    <row r="970" spans="2:8" x14ac:dyDescent="0.25">
      <c r="B970" s="6">
        <v>37407</v>
      </c>
      <c r="C970">
        <v>11201.58203125</v>
      </c>
      <c r="D970">
        <v>11699.916015625</v>
      </c>
      <c r="E970">
        <v>11699.0380859375</v>
      </c>
      <c r="F970">
        <v>5</v>
      </c>
      <c r="G970">
        <v>2002</v>
      </c>
      <c r="H970">
        <v>4</v>
      </c>
    </row>
    <row r="971" spans="2:8" x14ac:dyDescent="0.25">
      <c r="B971" s="6">
        <v>37437</v>
      </c>
      <c r="C971">
        <v>6119.58349609375</v>
      </c>
      <c r="D971">
        <v>5875.0400390625</v>
      </c>
      <c r="E971">
        <v>5817.5</v>
      </c>
      <c r="F971">
        <v>6</v>
      </c>
      <c r="G971">
        <v>2002</v>
      </c>
      <c r="H971">
        <v>4</v>
      </c>
    </row>
    <row r="972" spans="2:8" x14ac:dyDescent="0.25">
      <c r="B972" s="6">
        <v>37468</v>
      </c>
      <c r="C972">
        <v>5000</v>
      </c>
      <c r="D972">
        <v>5000</v>
      </c>
      <c r="E972">
        <v>5000</v>
      </c>
      <c r="F972">
        <v>7</v>
      </c>
      <c r="G972">
        <v>2002</v>
      </c>
      <c r="H972">
        <v>4</v>
      </c>
    </row>
    <row r="973" spans="2:8" x14ac:dyDescent="0.25">
      <c r="B973" s="6">
        <v>37499</v>
      </c>
      <c r="C973">
        <v>4905.06298828125</v>
      </c>
      <c r="D973">
        <v>3762.32177734375</v>
      </c>
      <c r="E973">
        <v>3648.615966796875</v>
      </c>
      <c r="F973">
        <v>8</v>
      </c>
      <c r="G973">
        <v>2002</v>
      </c>
      <c r="H973">
        <v>4</v>
      </c>
    </row>
    <row r="974" spans="2:8" x14ac:dyDescent="0.25">
      <c r="B974" s="6">
        <v>37529</v>
      </c>
      <c r="C974">
        <v>3000</v>
      </c>
      <c r="D974">
        <v>3000</v>
      </c>
      <c r="E974">
        <v>3000</v>
      </c>
      <c r="F974">
        <v>9</v>
      </c>
      <c r="G974">
        <v>2002</v>
      </c>
      <c r="H974">
        <v>4</v>
      </c>
    </row>
    <row r="975" spans="2:8" x14ac:dyDescent="0.25">
      <c r="B975" s="6">
        <v>37560</v>
      </c>
      <c r="C975">
        <v>4000</v>
      </c>
      <c r="D975">
        <v>4000</v>
      </c>
      <c r="E975">
        <v>4000</v>
      </c>
      <c r="F975">
        <v>10</v>
      </c>
      <c r="G975">
        <v>2003</v>
      </c>
      <c r="H975">
        <v>2</v>
      </c>
    </row>
    <row r="976" spans="2:8" x14ac:dyDescent="0.25">
      <c r="B976" s="6">
        <v>37590</v>
      </c>
      <c r="C976">
        <v>4500</v>
      </c>
      <c r="D976">
        <v>4500</v>
      </c>
      <c r="E976">
        <v>4500</v>
      </c>
      <c r="F976">
        <v>11</v>
      </c>
      <c r="G976">
        <v>2003</v>
      </c>
      <c r="H976">
        <v>2</v>
      </c>
    </row>
    <row r="977" spans="2:8" x14ac:dyDescent="0.25">
      <c r="B977" s="6">
        <v>37621</v>
      </c>
      <c r="C977">
        <v>40942.6484375</v>
      </c>
      <c r="D977">
        <v>36903.296875</v>
      </c>
      <c r="E977">
        <v>36193.54296875</v>
      </c>
      <c r="F977">
        <v>12</v>
      </c>
      <c r="G977">
        <v>2003</v>
      </c>
      <c r="H977">
        <v>2</v>
      </c>
    </row>
    <row r="978" spans="2:8" x14ac:dyDescent="0.25">
      <c r="B978" s="6">
        <v>37652</v>
      </c>
      <c r="C978">
        <v>65220.90625</v>
      </c>
      <c r="D978">
        <v>61156.02734375</v>
      </c>
      <c r="E978">
        <v>58160.21484375</v>
      </c>
      <c r="F978">
        <v>1</v>
      </c>
      <c r="G978">
        <v>2003</v>
      </c>
      <c r="H978">
        <v>2</v>
      </c>
    </row>
    <row r="979" spans="2:8" x14ac:dyDescent="0.25">
      <c r="B979" s="6">
        <v>37680</v>
      </c>
      <c r="C979">
        <v>25006.75390625</v>
      </c>
      <c r="D979">
        <v>20585.076171875</v>
      </c>
      <c r="E979">
        <v>17823.3671875</v>
      </c>
      <c r="F979">
        <v>2</v>
      </c>
      <c r="G979">
        <v>2003</v>
      </c>
      <c r="H979">
        <v>2</v>
      </c>
    </row>
    <row r="980" spans="2:8" x14ac:dyDescent="0.25">
      <c r="B980" s="6">
        <v>37711</v>
      </c>
      <c r="C980">
        <v>20062.41015625</v>
      </c>
      <c r="D980">
        <v>23748.052734375</v>
      </c>
      <c r="E980">
        <v>23748.052734375</v>
      </c>
      <c r="F980">
        <v>3</v>
      </c>
      <c r="G980">
        <v>2003</v>
      </c>
      <c r="H980">
        <v>2</v>
      </c>
    </row>
    <row r="981" spans="2:8" x14ac:dyDescent="0.25">
      <c r="B981" s="6">
        <v>37741</v>
      </c>
      <c r="C981">
        <v>28005.9609375</v>
      </c>
      <c r="D981">
        <v>28481.9296875</v>
      </c>
      <c r="E981">
        <v>28160.0703125</v>
      </c>
      <c r="F981">
        <v>4</v>
      </c>
      <c r="G981">
        <v>2003</v>
      </c>
      <c r="H981">
        <v>2</v>
      </c>
    </row>
    <row r="982" spans="2:8" x14ac:dyDescent="0.25">
      <c r="B982" s="6">
        <v>37772</v>
      </c>
      <c r="C982">
        <v>42254.33203125</v>
      </c>
      <c r="D982">
        <v>42408.89453125</v>
      </c>
      <c r="E982">
        <v>42418.65234375</v>
      </c>
      <c r="F982">
        <v>5</v>
      </c>
      <c r="G982">
        <v>2003</v>
      </c>
      <c r="H982">
        <v>2</v>
      </c>
    </row>
    <row r="983" spans="2:8" x14ac:dyDescent="0.25">
      <c r="B983" s="6">
        <v>37802</v>
      </c>
      <c r="C983">
        <v>5604.185546875</v>
      </c>
      <c r="D983">
        <v>5342.0634765625</v>
      </c>
      <c r="E983">
        <v>5556.154296875</v>
      </c>
      <c r="F983">
        <v>6</v>
      </c>
      <c r="G983">
        <v>2003</v>
      </c>
      <c r="H983">
        <v>2</v>
      </c>
    </row>
    <row r="984" spans="2:8" x14ac:dyDescent="0.25">
      <c r="B984" s="6">
        <v>37833</v>
      </c>
      <c r="C984">
        <v>10310.154296875</v>
      </c>
      <c r="D984">
        <v>8000</v>
      </c>
      <c r="E984">
        <v>8000</v>
      </c>
      <c r="F984">
        <v>7</v>
      </c>
      <c r="G984">
        <v>2003</v>
      </c>
      <c r="H984">
        <v>2</v>
      </c>
    </row>
    <row r="985" spans="2:8" x14ac:dyDescent="0.25">
      <c r="B985" s="6">
        <v>37864</v>
      </c>
      <c r="C985">
        <v>4964.6611328125</v>
      </c>
      <c r="D985">
        <v>4736.31201171875</v>
      </c>
      <c r="E985">
        <v>4000</v>
      </c>
      <c r="F985">
        <v>8</v>
      </c>
      <c r="G985">
        <v>2003</v>
      </c>
      <c r="H985">
        <v>2</v>
      </c>
    </row>
    <row r="986" spans="2:8" x14ac:dyDescent="0.25">
      <c r="B986" s="6">
        <v>37894</v>
      </c>
      <c r="C986">
        <v>10312.5</v>
      </c>
      <c r="D986">
        <v>10937.5</v>
      </c>
      <c r="E986">
        <v>11562.5</v>
      </c>
      <c r="F986">
        <v>9</v>
      </c>
      <c r="G986">
        <v>2003</v>
      </c>
      <c r="H986">
        <v>2</v>
      </c>
    </row>
  </sheetData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abSelected="1" topLeftCell="N53" workbookViewId="0">
      <selection activeCell="AJ66" sqref="AJ66"/>
    </sheetView>
  </sheetViews>
  <sheetFormatPr defaultRowHeight="15" x14ac:dyDescent="0.25"/>
  <cols>
    <col min="1" max="34" width="9.140625" style="1"/>
    <col min="35" max="35" width="10.42578125" style="1" bestFit="1" customWidth="1"/>
    <col min="36" max="36" width="18.42578125" style="1" bestFit="1" customWidth="1"/>
    <col min="37" max="37" width="32.42578125" style="1" bestFit="1" customWidth="1"/>
    <col min="38" max="38" width="10.42578125" style="1" bestFit="1" customWidth="1"/>
    <col min="39" max="39" width="18.42578125" style="1" bestFit="1" customWidth="1"/>
    <col min="40" max="40" width="32.42578125" style="1" bestFit="1" customWidth="1"/>
    <col min="41" max="16384" width="9.140625" style="1"/>
  </cols>
  <sheetData>
    <row r="1" spans="1:40" x14ac:dyDescent="0.25">
      <c r="B1" s="1" t="s">
        <v>5</v>
      </c>
      <c r="M1" s="1" t="s">
        <v>6</v>
      </c>
    </row>
    <row r="2" spans="1:40" x14ac:dyDescent="0.25">
      <c r="B2" s="1" t="s">
        <v>7</v>
      </c>
      <c r="G2" s="1" t="s">
        <v>8</v>
      </c>
      <c r="M2" s="1" t="s">
        <v>7</v>
      </c>
      <c r="S2" s="1" t="s">
        <v>8</v>
      </c>
      <c r="Y2" s="1" t="s">
        <v>9</v>
      </c>
    </row>
    <row r="3" spans="1:40" x14ac:dyDescent="0.25">
      <c r="B3" s="1" t="s">
        <v>0</v>
      </c>
      <c r="C3" s="1" t="s">
        <v>1</v>
      </c>
      <c r="D3" s="1" t="s">
        <v>2</v>
      </c>
      <c r="E3" s="1" t="s">
        <v>3</v>
      </c>
      <c r="G3" s="1" t="s">
        <v>0</v>
      </c>
      <c r="H3" s="1" t="s">
        <v>1</v>
      </c>
      <c r="I3" s="1" t="s">
        <v>2</v>
      </c>
      <c r="J3" s="1" t="s">
        <v>3</v>
      </c>
      <c r="M3" s="1" t="s">
        <v>0</v>
      </c>
      <c r="N3" s="1" t="s">
        <v>1</v>
      </c>
      <c r="O3" s="1" t="s">
        <v>2</v>
      </c>
      <c r="P3" s="1" t="s">
        <v>3</v>
      </c>
      <c r="S3" s="1" t="s">
        <v>0</v>
      </c>
      <c r="T3" s="1" t="s">
        <v>1</v>
      </c>
      <c r="U3" s="1" t="s">
        <v>2</v>
      </c>
      <c r="V3" s="1" t="s">
        <v>3</v>
      </c>
    </row>
    <row r="4" spans="1:40" x14ac:dyDescent="0.25">
      <c r="D4" s="1" t="s">
        <v>4</v>
      </c>
      <c r="E4" s="1" t="s">
        <v>4</v>
      </c>
      <c r="I4" s="1" t="s">
        <v>4</v>
      </c>
      <c r="J4" s="1" t="s">
        <v>4</v>
      </c>
      <c r="O4" s="1" t="s">
        <v>4</v>
      </c>
      <c r="P4" s="1" t="s">
        <v>4</v>
      </c>
      <c r="U4" s="1" t="s">
        <v>4</v>
      </c>
      <c r="V4" s="1" t="s">
        <v>4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  <c r="AI4" s="2"/>
      <c r="AJ4" s="2"/>
      <c r="AK4" s="3"/>
      <c r="AL4" s="2"/>
      <c r="AM4" s="2"/>
      <c r="AN4" s="2"/>
    </row>
    <row r="5" spans="1:40" x14ac:dyDescent="0.25">
      <c r="A5" s="1">
        <v>1922</v>
      </c>
      <c r="B5" s="1">
        <v>44748.22</v>
      </c>
      <c r="C5" s="1">
        <v>141.167</v>
      </c>
      <c r="D5" s="1">
        <v>-71.260000000000005</v>
      </c>
      <c r="E5" s="1">
        <v>353.59399999999999</v>
      </c>
      <c r="G5" s="1">
        <v>42854.83</v>
      </c>
      <c r="H5" s="1">
        <v>133.13300000000001</v>
      </c>
      <c r="I5" s="1">
        <v>-79.167000000000002</v>
      </c>
      <c r="J5" s="1">
        <v>345.43200000000002</v>
      </c>
      <c r="M5" s="1">
        <v>32237.81</v>
      </c>
      <c r="N5" s="1">
        <v>80.037999999999997</v>
      </c>
      <c r="O5" s="1">
        <v>-152.88900000000001</v>
      </c>
      <c r="P5" s="1">
        <v>312.96600000000001</v>
      </c>
      <c r="S5" s="1">
        <v>32037.96</v>
      </c>
      <c r="T5" s="1">
        <v>79.17</v>
      </c>
      <c r="U5" s="1">
        <v>-153.76</v>
      </c>
      <c r="V5" s="1">
        <v>312.10000000000002</v>
      </c>
      <c r="Y5" s="1">
        <v>1922</v>
      </c>
      <c r="Z5" s="1" t="str">
        <f>VLOOKUP(AA5,WYT!$K$3:$M$7,3,FALSE)</f>
        <v>AN</v>
      </c>
      <c r="AA5" s="1">
        <v>2</v>
      </c>
      <c r="AB5" s="1">
        <f>IF(C5&lt;0,0,C5)</f>
        <v>141.167</v>
      </c>
      <c r="AC5" s="1">
        <f>IF(H5&lt;0,0,H5)</f>
        <v>133.13300000000001</v>
      </c>
      <c r="AD5" s="1">
        <f>IF(N5&lt;0,0,N5)</f>
        <v>80.037999999999997</v>
      </c>
      <c r="AE5" s="1">
        <f>IF(T5&lt;0,0,T5)</f>
        <v>79.17</v>
      </c>
    </row>
    <row r="6" spans="1:40" x14ac:dyDescent="0.25">
      <c r="A6" s="1">
        <v>1923</v>
      </c>
      <c r="B6" s="1">
        <v>22439.45</v>
      </c>
      <c r="C6" s="1">
        <v>46.499000000000002</v>
      </c>
      <c r="D6" s="1">
        <v>-165.71899999999999</v>
      </c>
      <c r="E6" s="1">
        <v>258.71600000000001</v>
      </c>
      <c r="G6" s="1">
        <v>22574.9</v>
      </c>
      <c r="H6" s="1">
        <v>47.073999999999998</v>
      </c>
      <c r="I6" s="1">
        <v>-165.137</v>
      </c>
      <c r="J6" s="1">
        <v>259.28399999999999</v>
      </c>
      <c r="M6" s="1">
        <v>14118.91</v>
      </c>
      <c r="N6" s="1">
        <v>1.337</v>
      </c>
      <c r="O6" s="1">
        <v>-232.98699999999999</v>
      </c>
      <c r="P6" s="1">
        <v>235.66</v>
      </c>
      <c r="S6" s="1">
        <v>14337.31</v>
      </c>
      <c r="T6" s="1">
        <v>2.2850000000000001</v>
      </c>
      <c r="U6" s="1">
        <v>-232.00700000000001</v>
      </c>
      <c r="V6" s="1">
        <v>236.578</v>
      </c>
      <c r="Y6" s="1">
        <v>1923</v>
      </c>
      <c r="Z6" s="1" t="str">
        <f>VLOOKUP(AA6,WYT!$K$3:$M$7,3,FALSE)</f>
        <v>BN</v>
      </c>
      <c r="AA6" s="1">
        <v>3</v>
      </c>
      <c r="AB6" s="1">
        <f t="shared" ref="AB6:AB69" si="0">IF(C6&lt;0,0,C6)</f>
        <v>46.499000000000002</v>
      </c>
      <c r="AC6" s="1">
        <f t="shared" ref="AC6:AC69" si="1">IF(H6&lt;0,0,H6)</f>
        <v>47.073999999999998</v>
      </c>
      <c r="AD6" s="1">
        <f t="shared" ref="AD6:AD69" si="2">IF(N6&lt;0,0,N6)</f>
        <v>1.337</v>
      </c>
      <c r="AE6" s="1">
        <f t="shared" ref="AE6:AE69" si="3">IF(T6&lt;0,0,T6)</f>
        <v>2.2850000000000001</v>
      </c>
    </row>
    <row r="7" spans="1:40" x14ac:dyDescent="0.25">
      <c r="A7" s="1">
        <v>1924</v>
      </c>
      <c r="B7" s="1">
        <v>5203.13</v>
      </c>
      <c r="C7" s="1">
        <v>-26.645</v>
      </c>
      <c r="D7" s="1">
        <v>-240.62899999999999</v>
      </c>
      <c r="E7" s="1">
        <v>187.34</v>
      </c>
      <c r="G7" s="1">
        <v>5279.34</v>
      </c>
      <c r="H7" s="1">
        <v>-26.321000000000002</v>
      </c>
      <c r="I7" s="1">
        <v>-240.29400000000001</v>
      </c>
      <c r="J7" s="1">
        <v>187.65199999999999</v>
      </c>
      <c r="M7" s="1">
        <v>5527.25</v>
      </c>
      <c r="N7" s="1">
        <v>-35.981999999999999</v>
      </c>
      <c r="O7" s="1">
        <v>-271.791</v>
      </c>
      <c r="P7" s="1">
        <v>199.82599999999999</v>
      </c>
      <c r="S7" s="1">
        <v>5537.54</v>
      </c>
      <c r="T7" s="1">
        <v>-35.936999999999998</v>
      </c>
      <c r="U7" s="1">
        <v>-271.74400000000003</v>
      </c>
      <c r="V7" s="1">
        <v>199.869</v>
      </c>
      <c r="Y7" s="1">
        <v>1924</v>
      </c>
      <c r="Z7" s="1" t="str">
        <f>VLOOKUP(AA7,WYT!$K$3:$M$7,3,FALSE)</f>
        <v>C</v>
      </c>
      <c r="AA7" s="1">
        <v>5</v>
      </c>
      <c r="AB7" s="1">
        <f t="shared" si="0"/>
        <v>0</v>
      </c>
      <c r="AC7" s="1">
        <f t="shared" si="1"/>
        <v>0</v>
      </c>
      <c r="AD7" s="1">
        <f t="shared" si="2"/>
        <v>0</v>
      </c>
      <c r="AE7" s="1">
        <f t="shared" si="3"/>
        <v>0</v>
      </c>
      <c r="AI7" s="1" t="s">
        <v>30</v>
      </c>
      <c r="AL7" s="1" t="s">
        <v>31</v>
      </c>
    </row>
    <row r="8" spans="1:40" x14ac:dyDescent="0.25">
      <c r="A8" s="1">
        <v>1925</v>
      </c>
      <c r="B8" s="1">
        <v>22019.4</v>
      </c>
      <c r="C8" s="1">
        <v>44.716000000000001</v>
      </c>
      <c r="D8" s="1">
        <v>-167.524</v>
      </c>
      <c r="E8" s="1">
        <v>256.95699999999999</v>
      </c>
      <c r="G8" s="1">
        <v>22040.93</v>
      </c>
      <c r="H8" s="1">
        <v>44.808</v>
      </c>
      <c r="I8" s="1">
        <v>-167.43199999999999</v>
      </c>
      <c r="J8" s="1">
        <v>257.04700000000003</v>
      </c>
      <c r="M8" s="1">
        <v>14060.1</v>
      </c>
      <c r="N8" s="1">
        <v>1.081</v>
      </c>
      <c r="O8" s="1">
        <v>-233.251</v>
      </c>
      <c r="P8" s="1">
        <v>235.41300000000001</v>
      </c>
      <c r="S8" s="1">
        <v>14860.83</v>
      </c>
      <c r="T8" s="1">
        <v>4.5590000000000002</v>
      </c>
      <c r="U8" s="1">
        <v>-229.66</v>
      </c>
      <c r="V8" s="1">
        <v>238.779</v>
      </c>
      <c r="Y8" s="1">
        <v>1925</v>
      </c>
      <c r="Z8" s="1" t="str">
        <f>VLOOKUP(AA8,WYT!$K$3:$M$7,3,FALSE)</f>
        <v>D</v>
      </c>
      <c r="AA8" s="1">
        <v>4</v>
      </c>
      <c r="AB8" s="1">
        <f t="shared" si="0"/>
        <v>44.716000000000001</v>
      </c>
      <c r="AC8" s="1">
        <f t="shared" si="1"/>
        <v>44.808</v>
      </c>
      <c r="AD8" s="1">
        <f t="shared" si="2"/>
        <v>1.081</v>
      </c>
      <c r="AE8" s="1">
        <f t="shared" si="3"/>
        <v>4.5590000000000002</v>
      </c>
      <c r="AI8" s="2" t="s">
        <v>41</v>
      </c>
      <c r="AJ8" s="2" t="s">
        <v>42</v>
      </c>
      <c r="AK8" s="3" t="str">
        <f>AJ8&amp;" vs. "&amp;AI8</f>
        <v>Alt4A_Stage1 vs. NAA</v>
      </c>
      <c r="AL8" s="2" t="str">
        <f>AI8</f>
        <v>NAA</v>
      </c>
      <c r="AM8" s="2" t="str">
        <f t="shared" ref="AM8:AN8" si="4">AJ8</f>
        <v>Alt4A_Stage1</v>
      </c>
      <c r="AN8" s="2" t="str">
        <f t="shared" si="4"/>
        <v>Alt4A_Stage1 vs. NAA</v>
      </c>
    </row>
    <row r="9" spans="1:40" x14ac:dyDescent="0.25">
      <c r="A9" s="1">
        <v>1926</v>
      </c>
      <c r="B9" s="1">
        <v>17490.830000000002</v>
      </c>
      <c r="C9" s="1">
        <v>25.498999999999999</v>
      </c>
      <c r="D9" s="1">
        <v>-187.05500000000001</v>
      </c>
      <c r="E9" s="1">
        <v>238.053</v>
      </c>
      <c r="G9" s="1">
        <v>17390.71</v>
      </c>
      <c r="H9" s="1">
        <v>25.074000000000002</v>
      </c>
      <c r="I9" s="1">
        <v>-187.488</v>
      </c>
      <c r="J9" s="1">
        <v>237.636</v>
      </c>
      <c r="M9" s="1">
        <v>11431.01</v>
      </c>
      <c r="N9" s="1">
        <v>-10.339</v>
      </c>
      <c r="O9" s="1">
        <v>-245.07</v>
      </c>
      <c r="P9" s="1">
        <v>224.393</v>
      </c>
      <c r="S9" s="1">
        <v>11497.64</v>
      </c>
      <c r="T9" s="1">
        <v>-10.048999999999999</v>
      </c>
      <c r="U9" s="1">
        <v>-244.77</v>
      </c>
      <c r="V9" s="1">
        <v>224.672</v>
      </c>
      <c r="Y9" s="1">
        <v>1926</v>
      </c>
      <c r="Z9" s="1" t="str">
        <f>VLOOKUP(AA9,WYT!$K$3:$M$7,3,FALSE)</f>
        <v>D</v>
      </c>
      <c r="AA9" s="1">
        <v>4</v>
      </c>
      <c r="AB9" s="1">
        <f t="shared" si="0"/>
        <v>25.498999999999999</v>
      </c>
      <c r="AC9" s="1">
        <f t="shared" si="1"/>
        <v>25.074000000000002</v>
      </c>
      <c r="AD9" s="1">
        <f t="shared" si="2"/>
        <v>0</v>
      </c>
      <c r="AE9" s="1">
        <f t="shared" si="3"/>
        <v>0</v>
      </c>
      <c r="AG9" s="1">
        <v>1</v>
      </c>
      <c r="AH9" s="1" t="s">
        <v>17</v>
      </c>
      <c r="AI9" s="5">
        <f>AVERAGEIFS(AB$5:AB$86,$Z$5:$Z$86,"="&amp;$AH9)</f>
        <v>146.51600000000002</v>
      </c>
      <c r="AJ9" s="5">
        <f>AVERAGEIFS(AC$5:AC$86,$Z$5:$Z$86,"="&amp;$AH9)</f>
        <v>141.25492307692306</v>
      </c>
      <c r="AK9" s="4" t="str">
        <f>TEXT(AJ9-AI9,"0.000")&amp;" ("&amp;TEXT((AJ9-AI9)/ABS(AI9),"0%")&amp;")"</f>
        <v>-5.261 (-4%)</v>
      </c>
      <c r="AL9" s="5">
        <f>AVERAGEIFS(AD$5:AD$86,$Z$5:$Z$86,"="&amp;$AH9)</f>
        <v>115.71507692307695</v>
      </c>
      <c r="AM9" s="5">
        <f>AVERAGEIFS(AE$5:AE$86,$Z$5:$Z$86,"="&amp;$AH9)</f>
        <v>113.33484615384617</v>
      </c>
      <c r="AN9" s="4" t="str">
        <f>TEXT(AM9-AL9,"#,##0")&amp;" ("&amp;TEXT((AM9-AL9)/ABS(AL9),"0%")&amp;")"</f>
        <v>-2 (-2%)</v>
      </c>
    </row>
    <row r="10" spans="1:40" x14ac:dyDescent="0.25">
      <c r="A10" s="1">
        <v>1927</v>
      </c>
      <c r="B10" s="1">
        <v>35996.949999999997</v>
      </c>
      <c r="C10" s="1">
        <v>104.03100000000001</v>
      </c>
      <c r="D10" s="1">
        <v>-107.977</v>
      </c>
      <c r="E10" s="1">
        <v>316.03800000000001</v>
      </c>
      <c r="G10" s="1">
        <v>36145.050000000003</v>
      </c>
      <c r="H10" s="1">
        <v>104.65900000000001</v>
      </c>
      <c r="I10" s="1">
        <v>-107.352</v>
      </c>
      <c r="J10" s="1">
        <v>316.67</v>
      </c>
      <c r="M10" s="1">
        <v>27147.38</v>
      </c>
      <c r="N10" s="1">
        <v>57.927</v>
      </c>
      <c r="O10" s="1">
        <v>-175.15199999999999</v>
      </c>
      <c r="P10" s="1">
        <v>291.00700000000001</v>
      </c>
      <c r="S10" s="1">
        <v>26313.78</v>
      </c>
      <c r="T10" s="1">
        <v>54.305999999999997</v>
      </c>
      <c r="U10" s="1">
        <v>-178.816</v>
      </c>
      <c r="V10" s="1">
        <v>287.42899999999997</v>
      </c>
      <c r="Y10" s="1">
        <v>1927</v>
      </c>
      <c r="Z10" s="1" t="str">
        <f>VLOOKUP(AA10,WYT!$K$3:$M$7,3,FALSE)</f>
        <v>W</v>
      </c>
      <c r="AA10" s="1">
        <v>1</v>
      </c>
      <c r="AB10" s="1">
        <f t="shared" si="0"/>
        <v>104.03100000000001</v>
      </c>
      <c r="AC10" s="1">
        <f t="shared" si="1"/>
        <v>104.65900000000001</v>
      </c>
      <c r="AD10" s="1">
        <f t="shared" si="2"/>
        <v>57.927</v>
      </c>
      <c r="AE10" s="1">
        <f t="shared" si="3"/>
        <v>54.305999999999997</v>
      </c>
      <c r="AG10" s="1">
        <v>2</v>
      </c>
      <c r="AH10" s="1" t="s">
        <v>21</v>
      </c>
      <c r="AI10" s="5">
        <f t="shared" ref="AI10:AJ13" si="5">AVERAGEIFS(AB$5:AB$86,$Z$5:$Z$86,"="&amp;$AH10)</f>
        <v>65.157666666666657</v>
      </c>
      <c r="AJ10" s="5">
        <f t="shared" si="5"/>
        <v>64.866833333333332</v>
      </c>
      <c r="AK10" s="4" t="str">
        <f t="shared" ref="AK10:AK13" si="6">TEXT(AJ10-AI10,"0.000")&amp;" ("&amp;TEXT((AJ10-AI10)/ABS(AI10),"0%")&amp;")"</f>
        <v>-0.291 (0%)</v>
      </c>
      <c r="AL10" s="5">
        <f t="shared" ref="AL10:AM13" si="7">AVERAGEIFS(AD$5:AD$86,$Z$5:$Z$86,"="&amp;$AH10)</f>
        <v>51.93816666666666</v>
      </c>
      <c r="AM10" s="5">
        <f t="shared" si="7"/>
        <v>53.44</v>
      </c>
      <c r="AN10" s="4" t="str">
        <f t="shared" ref="AN10:AN13" si="8">TEXT(AM10-AL10,"#,##0")&amp;" ("&amp;TEXT((AM10-AL10)/ABS(AL10),"0%")&amp;")"</f>
        <v>2 (3%)</v>
      </c>
    </row>
    <row r="11" spans="1:40" x14ac:dyDescent="0.25">
      <c r="A11" s="1">
        <v>1928</v>
      </c>
      <c r="B11" s="1">
        <v>17382.79</v>
      </c>
      <c r="C11" s="1">
        <v>25.041</v>
      </c>
      <c r="D11" s="1">
        <v>-187.52199999999999</v>
      </c>
      <c r="E11" s="1">
        <v>237.60300000000001</v>
      </c>
      <c r="G11" s="1">
        <v>17374.96</v>
      </c>
      <c r="H11" s="1">
        <v>25.007000000000001</v>
      </c>
      <c r="I11" s="1">
        <v>-187.55600000000001</v>
      </c>
      <c r="J11" s="1">
        <v>237.571</v>
      </c>
      <c r="M11" s="1">
        <v>26120.84</v>
      </c>
      <c r="N11" s="1">
        <v>53.468000000000004</v>
      </c>
      <c r="O11" s="1">
        <v>-179.66499999999999</v>
      </c>
      <c r="P11" s="1">
        <v>286.601</v>
      </c>
      <c r="S11" s="1">
        <v>27377.599999999999</v>
      </c>
      <c r="T11" s="1">
        <v>58.927</v>
      </c>
      <c r="U11" s="1">
        <v>-174.14099999999999</v>
      </c>
      <c r="V11" s="1">
        <v>291.99599999999998</v>
      </c>
      <c r="Y11" s="1">
        <v>1928</v>
      </c>
      <c r="Z11" s="1" t="str">
        <f>VLOOKUP(AA11,WYT!$K$3:$M$7,3,FALSE)</f>
        <v>AN</v>
      </c>
      <c r="AA11" s="1">
        <v>2</v>
      </c>
      <c r="AB11" s="1">
        <f t="shared" si="0"/>
        <v>25.041</v>
      </c>
      <c r="AC11" s="1">
        <f t="shared" si="1"/>
        <v>25.007000000000001</v>
      </c>
      <c r="AD11" s="1">
        <f t="shared" si="2"/>
        <v>53.468000000000004</v>
      </c>
      <c r="AE11" s="1">
        <f t="shared" si="3"/>
        <v>58.927</v>
      </c>
      <c r="AG11" s="1">
        <v>3</v>
      </c>
      <c r="AH11" s="1" t="s">
        <v>18</v>
      </c>
      <c r="AI11" s="5">
        <f t="shared" si="5"/>
        <v>27.491714285714284</v>
      </c>
      <c r="AJ11" s="5">
        <f t="shared" si="5"/>
        <v>28.041071428571428</v>
      </c>
      <c r="AK11" s="4" t="str">
        <f t="shared" si="6"/>
        <v>0.549 (2%)</v>
      </c>
      <c r="AL11" s="5">
        <f t="shared" si="7"/>
        <v>7.7819999999999991</v>
      </c>
      <c r="AM11" s="5">
        <f t="shared" si="7"/>
        <v>7.6911428571428573</v>
      </c>
      <c r="AN11" s="4" t="str">
        <f t="shared" si="8"/>
        <v>0 (-1%)</v>
      </c>
    </row>
    <row r="12" spans="1:40" x14ac:dyDescent="0.25">
      <c r="A12" s="1">
        <v>1929</v>
      </c>
      <c r="B12" s="1">
        <v>7485.83</v>
      </c>
      <c r="C12" s="1">
        <v>-16.957999999999998</v>
      </c>
      <c r="D12" s="1">
        <v>-230.613</v>
      </c>
      <c r="E12" s="1">
        <v>196.697</v>
      </c>
      <c r="G12" s="1">
        <v>7476.57</v>
      </c>
      <c r="H12" s="1">
        <v>-16.997</v>
      </c>
      <c r="I12" s="1">
        <v>-230.65299999999999</v>
      </c>
      <c r="J12" s="1">
        <v>196.65899999999999</v>
      </c>
      <c r="M12" s="1">
        <v>7264.81</v>
      </c>
      <c r="N12" s="1">
        <v>-28.434999999999999</v>
      </c>
      <c r="O12" s="1">
        <v>-263.90100000000001</v>
      </c>
      <c r="P12" s="1">
        <v>207.03100000000001</v>
      </c>
      <c r="S12" s="1">
        <v>7231.6</v>
      </c>
      <c r="T12" s="1">
        <v>-28.579000000000001</v>
      </c>
      <c r="U12" s="1">
        <v>-264.05200000000002</v>
      </c>
      <c r="V12" s="1">
        <v>206.893</v>
      </c>
      <c r="Y12" s="1">
        <v>1929</v>
      </c>
      <c r="Z12" s="1" t="str">
        <f>VLOOKUP(AA12,WYT!$K$3:$M$7,3,FALSE)</f>
        <v>C</v>
      </c>
      <c r="AA12" s="1">
        <v>5</v>
      </c>
      <c r="AB12" s="1">
        <f t="shared" si="0"/>
        <v>0</v>
      </c>
      <c r="AC12" s="1">
        <f t="shared" si="1"/>
        <v>0</v>
      </c>
      <c r="AD12" s="1">
        <f t="shared" si="2"/>
        <v>0</v>
      </c>
      <c r="AE12" s="1">
        <f t="shared" si="3"/>
        <v>0</v>
      </c>
      <c r="AG12" s="1">
        <v>4</v>
      </c>
      <c r="AH12" s="1" t="s">
        <v>20</v>
      </c>
      <c r="AI12" s="5">
        <f t="shared" si="5"/>
        <v>5.514388888888889</v>
      </c>
      <c r="AJ12" s="5">
        <f t="shared" si="5"/>
        <v>5.7682222222222235</v>
      </c>
      <c r="AK12" s="4" t="str">
        <f t="shared" si="6"/>
        <v>0.254 (5%)</v>
      </c>
      <c r="AL12" s="5">
        <f t="shared" si="7"/>
        <v>1.7142222222222221</v>
      </c>
      <c r="AM12" s="5">
        <f t="shared" si="7"/>
        <v>1.546388888888889</v>
      </c>
      <c r="AN12" s="4" t="str">
        <f t="shared" si="8"/>
        <v>0 (-10%)</v>
      </c>
    </row>
    <row r="13" spans="1:40" x14ac:dyDescent="0.25">
      <c r="A13" s="1">
        <v>1930</v>
      </c>
      <c r="B13" s="1">
        <v>9496.93</v>
      </c>
      <c r="C13" s="1">
        <v>-8.4239999999999995</v>
      </c>
      <c r="D13" s="1">
        <v>-221.81200000000001</v>
      </c>
      <c r="E13" s="1">
        <v>204.965</v>
      </c>
      <c r="G13" s="1">
        <v>9496.66</v>
      </c>
      <c r="H13" s="1">
        <v>-8.4250000000000007</v>
      </c>
      <c r="I13" s="1">
        <v>-221.81299999999999</v>
      </c>
      <c r="J13" s="1">
        <v>204.964</v>
      </c>
      <c r="M13" s="1">
        <v>12263.57</v>
      </c>
      <c r="N13" s="1">
        <v>-6.7220000000000004</v>
      </c>
      <c r="O13" s="1">
        <v>-241.322</v>
      </c>
      <c r="P13" s="1">
        <v>227.87799999999999</v>
      </c>
      <c r="S13" s="1">
        <v>11832.95</v>
      </c>
      <c r="T13" s="1">
        <v>-8.593</v>
      </c>
      <c r="U13" s="1">
        <v>-243.26</v>
      </c>
      <c r="V13" s="1">
        <v>226.07499999999999</v>
      </c>
      <c r="Y13" s="1">
        <v>1930</v>
      </c>
      <c r="Z13" s="1" t="str">
        <f>VLOOKUP(AA13,WYT!$K$3:$M$7,3,FALSE)</f>
        <v>D</v>
      </c>
      <c r="AA13" s="1">
        <v>4</v>
      </c>
      <c r="AB13" s="1">
        <f t="shared" si="0"/>
        <v>0</v>
      </c>
      <c r="AC13" s="1">
        <f t="shared" si="1"/>
        <v>0</v>
      </c>
      <c r="AD13" s="1">
        <f t="shared" si="2"/>
        <v>0</v>
      </c>
      <c r="AE13" s="1">
        <f t="shared" si="3"/>
        <v>0</v>
      </c>
      <c r="AG13" s="1">
        <v>5</v>
      </c>
      <c r="AH13" s="1" t="s">
        <v>19</v>
      </c>
      <c r="AI13" s="5">
        <f t="shared" si="5"/>
        <v>0</v>
      </c>
      <c r="AJ13" s="5">
        <f t="shared" si="5"/>
        <v>0</v>
      </c>
      <c r="AK13" s="4" t="e">
        <f t="shared" si="6"/>
        <v>#DIV/0!</v>
      </c>
      <c r="AL13" s="5">
        <f t="shared" si="7"/>
        <v>0</v>
      </c>
      <c r="AM13" s="5">
        <f t="shared" si="7"/>
        <v>0</v>
      </c>
      <c r="AN13" s="4" t="e">
        <f t="shared" si="8"/>
        <v>#DIV/0!</v>
      </c>
    </row>
    <row r="14" spans="1:40" x14ac:dyDescent="0.25">
      <c r="A14" s="1">
        <v>1931</v>
      </c>
      <c r="B14" s="1">
        <v>5908.33</v>
      </c>
      <c r="C14" s="1">
        <v>-23.652000000000001</v>
      </c>
      <c r="D14" s="1">
        <v>-237.53100000000001</v>
      </c>
      <c r="E14" s="1">
        <v>190.22800000000001</v>
      </c>
      <c r="G14" s="1">
        <v>5908.33</v>
      </c>
      <c r="H14" s="1">
        <v>-23.652000000000001</v>
      </c>
      <c r="I14" s="1">
        <v>-237.53100000000001</v>
      </c>
      <c r="J14" s="1">
        <v>190.22800000000001</v>
      </c>
      <c r="M14" s="1">
        <v>5359.4</v>
      </c>
      <c r="N14" s="1">
        <v>-36.710999999999999</v>
      </c>
      <c r="O14" s="1">
        <v>-272.55399999999997</v>
      </c>
      <c r="P14" s="1">
        <v>199.13200000000001</v>
      </c>
      <c r="S14" s="1">
        <v>5429.88</v>
      </c>
      <c r="T14" s="1">
        <v>-36.405000000000001</v>
      </c>
      <c r="U14" s="1">
        <v>-272.233</v>
      </c>
      <c r="V14" s="1">
        <v>199.423</v>
      </c>
      <c r="Y14" s="1">
        <v>1931</v>
      </c>
      <c r="Z14" s="1" t="str">
        <f>VLOOKUP(AA14,WYT!$K$3:$M$7,3,FALSE)</f>
        <v>C</v>
      </c>
      <c r="AA14" s="1">
        <v>5</v>
      </c>
      <c r="AB14" s="1">
        <f t="shared" si="0"/>
        <v>0</v>
      </c>
      <c r="AC14" s="1">
        <f t="shared" si="1"/>
        <v>0</v>
      </c>
      <c r="AD14" s="1">
        <f t="shared" si="2"/>
        <v>0</v>
      </c>
      <c r="AE14" s="1">
        <f t="shared" si="3"/>
        <v>0</v>
      </c>
    </row>
    <row r="15" spans="1:40" x14ac:dyDescent="0.25">
      <c r="A15" s="1">
        <v>1932</v>
      </c>
      <c r="B15" s="1">
        <v>12591.43</v>
      </c>
      <c r="C15" s="1">
        <v>4.7080000000000002</v>
      </c>
      <c r="D15" s="1">
        <v>-208.315</v>
      </c>
      <c r="E15" s="1">
        <v>217.73099999999999</v>
      </c>
      <c r="G15" s="1">
        <v>12824.8</v>
      </c>
      <c r="H15" s="1">
        <v>5.6980000000000004</v>
      </c>
      <c r="I15" s="1">
        <v>-207.29900000000001</v>
      </c>
      <c r="J15" s="1">
        <v>218.696</v>
      </c>
      <c r="M15" s="1">
        <v>10073.549999999999</v>
      </c>
      <c r="N15" s="1">
        <v>-16.234999999999999</v>
      </c>
      <c r="O15" s="1">
        <v>-251.19200000000001</v>
      </c>
      <c r="P15" s="1">
        <v>218.72300000000001</v>
      </c>
      <c r="S15" s="1">
        <v>10828.39</v>
      </c>
      <c r="T15" s="1">
        <v>-12.956</v>
      </c>
      <c r="U15" s="1">
        <v>-247.786</v>
      </c>
      <c r="V15" s="1">
        <v>221.874</v>
      </c>
      <c r="Y15" s="1">
        <v>1932</v>
      </c>
      <c r="Z15" s="1" t="str">
        <f>VLOOKUP(AA15,WYT!$K$3:$M$7,3,FALSE)</f>
        <v>D</v>
      </c>
      <c r="AA15" s="1">
        <v>4</v>
      </c>
      <c r="AB15" s="1">
        <f t="shared" si="0"/>
        <v>4.7080000000000002</v>
      </c>
      <c r="AC15" s="1">
        <f t="shared" si="1"/>
        <v>5.6980000000000004</v>
      </c>
      <c r="AD15" s="1">
        <f t="shared" si="2"/>
        <v>0</v>
      </c>
      <c r="AE15" s="1">
        <f t="shared" si="3"/>
        <v>0</v>
      </c>
    </row>
    <row r="16" spans="1:40" x14ac:dyDescent="0.25">
      <c r="A16" s="1">
        <v>1933</v>
      </c>
      <c r="B16" s="1">
        <v>8456.02</v>
      </c>
      <c r="C16" s="1">
        <v>-12.840999999999999</v>
      </c>
      <c r="D16" s="1">
        <v>-226.364</v>
      </c>
      <c r="E16" s="1">
        <v>200.68299999999999</v>
      </c>
      <c r="G16" s="1">
        <v>8456.0300000000007</v>
      </c>
      <c r="H16" s="1">
        <v>-12.840999999999999</v>
      </c>
      <c r="I16" s="1">
        <v>-226.364</v>
      </c>
      <c r="J16" s="1">
        <v>200.68299999999999</v>
      </c>
      <c r="M16" s="1">
        <v>8349.86</v>
      </c>
      <c r="N16" s="1">
        <v>-23.722000000000001</v>
      </c>
      <c r="O16" s="1">
        <v>-258.98500000000001</v>
      </c>
      <c r="P16" s="1">
        <v>211.541</v>
      </c>
      <c r="S16" s="1">
        <v>8274.83</v>
      </c>
      <c r="T16" s="1">
        <v>-24.047999999999998</v>
      </c>
      <c r="U16" s="1">
        <v>-259.32400000000001</v>
      </c>
      <c r="V16" s="1">
        <v>211.22900000000001</v>
      </c>
      <c r="Y16" s="1">
        <v>1933</v>
      </c>
      <c r="Z16" s="1" t="str">
        <f>VLOOKUP(AA16,WYT!$K$3:$M$7,3,FALSE)</f>
        <v>C</v>
      </c>
      <c r="AA16" s="1">
        <v>5</v>
      </c>
      <c r="AB16" s="1">
        <f t="shared" si="0"/>
        <v>0</v>
      </c>
      <c r="AC16" s="1">
        <f t="shared" si="1"/>
        <v>0</v>
      </c>
      <c r="AD16" s="1">
        <f t="shared" si="2"/>
        <v>0</v>
      </c>
      <c r="AE16" s="1">
        <f t="shared" si="3"/>
        <v>0</v>
      </c>
    </row>
    <row r="17" spans="1:31" x14ac:dyDescent="0.25">
      <c r="A17" s="1">
        <v>1934</v>
      </c>
      <c r="B17" s="1">
        <v>8386.67</v>
      </c>
      <c r="C17" s="1">
        <v>-13.135</v>
      </c>
      <c r="D17" s="1">
        <v>-226.66800000000001</v>
      </c>
      <c r="E17" s="1">
        <v>200.398</v>
      </c>
      <c r="G17" s="1">
        <v>8386.67</v>
      </c>
      <c r="H17" s="1">
        <v>-13.135</v>
      </c>
      <c r="I17" s="1">
        <v>-226.66800000000001</v>
      </c>
      <c r="J17" s="1">
        <v>200.398</v>
      </c>
      <c r="M17" s="1">
        <v>7762.17</v>
      </c>
      <c r="N17" s="1">
        <v>-26.274999999999999</v>
      </c>
      <c r="O17" s="1">
        <v>-261.64600000000002</v>
      </c>
      <c r="P17" s="1">
        <v>209.09700000000001</v>
      </c>
      <c r="S17" s="1">
        <v>7824.67</v>
      </c>
      <c r="T17" s="1">
        <v>-26.003</v>
      </c>
      <c r="U17" s="1">
        <v>-261.363</v>
      </c>
      <c r="V17" s="1">
        <v>209.357</v>
      </c>
      <c r="Y17" s="1">
        <v>1934</v>
      </c>
      <c r="Z17" s="1" t="str">
        <f>VLOOKUP(AA17,WYT!$K$3:$M$7,3,FALSE)</f>
        <v>C</v>
      </c>
      <c r="AA17" s="1">
        <v>5</v>
      </c>
      <c r="AB17" s="1">
        <f t="shared" si="0"/>
        <v>0</v>
      </c>
      <c r="AC17" s="1">
        <f t="shared" si="1"/>
        <v>0</v>
      </c>
      <c r="AD17" s="1">
        <f t="shared" si="2"/>
        <v>0</v>
      </c>
      <c r="AE17" s="1">
        <f t="shared" si="3"/>
        <v>0</v>
      </c>
    </row>
    <row r="18" spans="1:31" x14ac:dyDescent="0.25">
      <c r="A18" s="1">
        <v>1935</v>
      </c>
      <c r="B18" s="1">
        <v>33147.480000000003</v>
      </c>
      <c r="C18" s="1">
        <v>91.938999999999993</v>
      </c>
      <c r="D18" s="1">
        <v>-120.026</v>
      </c>
      <c r="E18" s="1">
        <v>303.904</v>
      </c>
      <c r="G18" s="1">
        <v>32811.18</v>
      </c>
      <c r="H18" s="1">
        <v>90.512</v>
      </c>
      <c r="I18" s="1">
        <v>-121.45099999999999</v>
      </c>
      <c r="J18" s="1">
        <v>302.47500000000002</v>
      </c>
      <c r="M18" s="1">
        <v>21613.040000000001</v>
      </c>
      <c r="N18" s="1">
        <v>33.887999999999998</v>
      </c>
      <c r="O18" s="1">
        <v>-199.57</v>
      </c>
      <c r="P18" s="1">
        <v>267.346</v>
      </c>
      <c r="S18" s="1">
        <v>20781.25</v>
      </c>
      <c r="T18" s="1">
        <v>30.274999999999999</v>
      </c>
      <c r="U18" s="1">
        <v>-203.25899999999999</v>
      </c>
      <c r="V18" s="1">
        <v>263.81</v>
      </c>
      <c r="Y18" s="1">
        <v>1935</v>
      </c>
      <c r="Z18" s="1" t="str">
        <f>VLOOKUP(AA18,WYT!$K$3:$M$7,3,FALSE)</f>
        <v>BN</v>
      </c>
      <c r="AA18" s="1">
        <v>3</v>
      </c>
      <c r="AB18" s="1">
        <f t="shared" si="0"/>
        <v>91.938999999999993</v>
      </c>
      <c r="AC18" s="1">
        <f t="shared" si="1"/>
        <v>90.512</v>
      </c>
      <c r="AD18" s="1">
        <f t="shared" si="2"/>
        <v>33.887999999999998</v>
      </c>
      <c r="AE18" s="1">
        <f t="shared" si="3"/>
        <v>30.274999999999999</v>
      </c>
    </row>
    <row r="19" spans="1:31" x14ac:dyDescent="0.25">
      <c r="A19" s="1">
        <v>1936</v>
      </c>
      <c r="B19" s="1">
        <v>20732.8</v>
      </c>
      <c r="C19" s="1">
        <v>39.256</v>
      </c>
      <c r="D19" s="1">
        <v>-173.06100000000001</v>
      </c>
      <c r="E19" s="1">
        <v>251.57400000000001</v>
      </c>
      <c r="G19" s="1">
        <v>20921.78</v>
      </c>
      <c r="H19" s="1">
        <v>40.058</v>
      </c>
      <c r="I19" s="1">
        <v>-172.24700000000001</v>
      </c>
      <c r="J19" s="1">
        <v>252.364</v>
      </c>
      <c r="M19" s="1">
        <v>17084.12</v>
      </c>
      <c r="N19" s="1">
        <v>14.215999999999999</v>
      </c>
      <c r="O19" s="1">
        <v>-219.71600000000001</v>
      </c>
      <c r="P19" s="1">
        <v>248.149</v>
      </c>
      <c r="S19" s="1">
        <v>17355.87</v>
      </c>
      <c r="T19" s="1">
        <v>15.397</v>
      </c>
      <c r="U19" s="1">
        <v>-218.50299999999999</v>
      </c>
      <c r="V19" s="1">
        <v>249.297</v>
      </c>
      <c r="Y19" s="1">
        <v>1936</v>
      </c>
      <c r="Z19" s="1" t="str">
        <f>VLOOKUP(AA19,WYT!$K$3:$M$7,3,FALSE)</f>
        <v>BN</v>
      </c>
      <c r="AA19" s="1">
        <v>3</v>
      </c>
      <c r="AB19" s="1">
        <f t="shared" si="0"/>
        <v>39.256</v>
      </c>
      <c r="AC19" s="1">
        <f t="shared" si="1"/>
        <v>40.058</v>
      </c>
      <c r="AD19" s="1">
        <f t="shared" si="2"/>
        <v>14.215999999999999</v>
      </c>
      <c r="AE19" s="1">
        <f t="shared" si="3"/>
        <v>15.397</v>
      </c>
    </row>
    <row r="20" spans="1:31" x14ac:dyDescent="0.25">
      <c r="A20" s="1">
        <v>1937</v>
      </c>
      <c r="B20" s="1">
        <v>24109.9</v>
      </c>
      <c r="C20" s="1">
        <v>53.587000000000003</v>
      </c>
      <c r="D20" s="1">
        <v>-158.548</v>
      </c>
      <c r="E20" s="1">
        <v>265.72300000000001</v>
      </c>
      <c r="G20" s="1">
        <v>24108.83</v>
      </c>
      <c r="H20" s="1">
        <v>53.582999999999998</v>
      </c>
      <c r="I20" s="1">
        <v>-158.55199999999999</v>
      </c>
      <c r="J20" s="1">
        <v>265.71800000000002</v>
      </c>
      <c r="M20" s="1">
        <v>22380.77</v>
      </c>
      <c r="N20" s="1">
        <v>37.222999999999999</v>
      </c>
      <c r="O20" s="1">
        <v>-196.16900000000001</v>
      </c>
      <c r="P20" s="1">
        <v>270.61500000000001</v>
      </c>
      <c r="S20" s="1">
        <v>21991.95</v>
      </c>
      <c r="T20" s="1">
        <v>35.533999999999999</v>
      </c>
      <c r="U20" s="1">
        <v>-197.89099999999999</v>
      </c>
      <c r="V20" s="1">
        <v>268.959</v>
      </c>
      <c r="Y20" s="1">
        <v>1937</v>
      </c>
      <c r="Z20" s="1" t="str">
        <f>VLOOKUP(AA20,WYT!$K$3:$M$7,3,FALSE)</f>
        <v>BN</v>
      </c>
      <c r="AA20" s="1">
        <v>3</v>
      </c>
      <c r="AB20" s="1">
        <f t="shared" si="0"/>
        <v>53.587000000000003</v>
      </c>
      <c r="AC20" s="1">
        <f t="shared" si="1"/>
        <v>53.582999999999998</v>
      </c>
      <c r="AD20" s="1">
        <f t="shared" si="2"/>
        <v>37.222999999999999</v>
      </c>
      <c r="AE20" s="1">
        <f t="shared" si="3"/>
        <v>35.533999999999999</v>
      </c>
    </row>
    <row r="21" spans="1:31" x14ac:dyDescent="0.25">
      <c r="A21" s="1">
        <v>1938</v>
      </c>
      <c r="B21" s="1">
        <v>76068.7</v>
      </c>
      <c r="C21" s="1">
        <v>274.077</v>
      </c>
      <c r="D21" s="1">
        <v>56.648000000000003</v>
      </c>
      <c r="E21" s="1">
        <v>491.50700000000001</v>
      </c>
      <c r="G21" s="1">
        <v>72790.899999999994</v>
      </c>
      <c r="H21" s="1">
        <v>260.16800000000001</v>
      </c>
      <c r="I21" s="1">
        <v>43.512</v>
      </c>
      <c r="J21" s="1">
        <v>476.82299999999998</v>
      </c>
      <c r="M21" s="1">
        <v>74030.41</v>
      </c>
      <c r="N21" s="1">
        <v>261.56900000000002</v>
      </c>
      <c r="O21" s="1">
        <v>22.832999999999998</v>
      </c>
      <c r="P21" s="1">
        <v>500.30399999999997</v>
      </c>
      <c r="S21" s="1">
        <v>72816.61</v>
      </c>
      <c r="T21" s="1">
        <v>256.29700000000003</v>
      </c>
      <c r="U21" s="1">
        <v>17.902999999999999</v>
      </c>
      <c r="V21" s="1">
        <v>494.69</v>
      </c>
      <c r="Y21" s="1">
        <v>1938</v>
      </c>
      <c r="Z21" s="1" t="str">
        <f>VLOOKUP(AA21,WYT!$K$3:$M$7,3,FALSE)</f>
        <v>W</v>
      </c>
      <c r="AA21" s="1">
        <v>1</v>
      </c>
      <c r="AB21" s="1">
        <f t="shared" si="0"/>
        <v>274.077</v>
      </c>
      <c r="AC21" s="1">
        <f t="shared" si="1"/>
        <v>260.16800000000001</v>
      </c>
      <c r="AD21" s="1">
        <f t="shared" si="2"/>
        <v>261.56900000000002</v>
      </c>
      <c r="AE21" s="1">
        <f t="shared" si="3"/>
        <v>256.29700000000003</v>
      </c>
    </row>
    <row r="22" spans="1:31" x14ac:dyDescent="0.25">
      <c r="A22" s="1">
        <v>1939</v>
      </c>
      <c r="B22" s="1">
        <v>9896.0300000000007</v>
      </c>
      <c r="C22" s="1">
        <v>-6.73</v>
      </c>
      <c r="D22" s="1">
        <v>-220.06800000000001</v>
      </c>
      <c r="E22" s="1">
        <v>206.608</v>
      </c>
      <c r="G22" s="1">
        <v>10035.39</v>
      </c>
      <c r="H22" s="1">
        <v>-6.1390000000000002</v>
      </c>
      <c r="I22" s="1">
        <v>-219.46</v>
      </c>
      <c r="J22" s="1">
        <v>207.18299999999999</v>
      </c>
      <c r="M22" s="1">
        <v>8835.4500000000007</v>
      </c>
      <c r="N22" s="1">
        <v>-21.613</v>
      </c>
      <c r="O22" s="1">
        <v>-256.78699999999998</v>
      </c>
      <c r="P22" s="1">
        <v>213.56200000000001</v>
      </c>
      <c r="S22" s="1">
        <v>9058.02</v>
      </c>
      <c r="T22" s="1">
        <v>-20.646000000000001</v>
      </c>
      <c r="U22" s="1">
        <v>-255.78100000000001</v>
      </c>
      <c r="V22" s="1">
        <v>214.489</v>
      </c>
      <c r="Y22" s="1">
        <v>1939</v>
      </c>
      <c r="Z22" s="1" t="str">
        <f>VLOOKUP(AA22,WYT!$K$3:$M$7,3,FALSE)</f>
        <v>D</v>
      </c>
      <c r="AA22" s="1">
        <v>4</v>
      </c>
      <c r="AB22" s="1">
        <f t="shared" si="0"/>
        <v>0</v>
      </c>
      <c r="AC22" s="1">
        <f t="shared" si="1"/>
        <v>0</v>
      </c>
      <c r="AD22" s="1">
        <f t="shared" si="2"/>
        <v>0</v>
      </c>
      <c r="AE22" s="1">
        <f t="shared" si="3"/>
        <v>0</v>
      </c>
    </row>
    <row r="23" spans="1:31" x14ac:dyDescent="0.25">
      <c r="A23" s="1">
        <v>1940</v>
      </c>
      <c r="B23" s="1">
        <v>43907.83</v>
      </c>
      <c r="C23" s="1">
        <v>137.601</v>
      </c>
      <c r="D23" s="1">
        <v>-74.766999999999996</v>
      </c>
      <c r="E23" s="1">
        <v>349.96899999999999</v>
      </c>
      <c r="G23" s="1">
        <v>42254.27</v>
      </c>
      <c r="H23" s="1">
        <v>130.584</v>
      </c>
      <c r="I23" s="1">
        <v>-81.679000000000002</v>
      </c>
      <c r="J23" s="1">
        <v>342.84699999999998</v>
      </c>
      <c r="M23" s="1">
        <v>44833.65</v>
      </c>
      <c r="N23" s="1">
        <v>134.75</v>
      </c>
      <c r="O23" s="1">
        <v>-98.611999999999995</v>
      </c>
      <c r="P23" s="1">
        <v>368.11099999999999</v>
      </c>
      <c r="S23" s="1">
        <v>43287.62</v>
      </c>
      <c r="T23" s="1">
        <v>128.03399999999999</v>
      </c>
      <c r="U23" s="1">
        <v>-105.212</v>
      </c>
      <c r="V23" s="1">
        <v>361.28</v>
      </c>
      <c r="Y23" s="1">
        <v>1940</v>
      </c>
      <c r="Z23" s="1" t="str">
        <f>VLOOKUP(AA23,WYT!$K$3:$M$7,3,FALSE)</f>
        <v>AN</v>
      </c>
      <c r="AA23" s="1">
        <v>2</v>
      </c>
      <c r="AB23" s="1">
        <f t="shared" si="0"/>
        <v>137.601</v>
      </c>
      <c r="AC23" s="1">
        <f t="shared" si="1"/>
        <v>130.584</v>
      </c>
      <c r="AD23" s="1">
        <f t="shared" si="2"/>
        <v>134.75</v>
      </c>
      <c r="AE23" s="1">
        <f t="shared" si="3"/>
        <v>128.03399999999999</v>
      </c>
    </row>
    <row r="24" spans="1:31" x14ac:dyDescent="0.25">
      <c r="A24" s="1">
        <v>1941</v>
      </c>
      <c r="B24" s="1">
        <v>61023.83</v>
      </c>
      <c r="C24" s="1">
        <v>210.23400000000001</v>
      </c>
      <c r="D24" s="1">
        <v>-4.12</v>
      </c>
      <c r="E24" s="1">
        <v>424.58699999999999</v>
      </c>
      <c r="G24" s="1">
        <v>59496.84</v>
      </c>
      <c r="H24" s="1">
        <v>203.75399999999999</v>
      </c>
      <c r="I24" s="1">
        <v>-10.356</v>
      </c>
      <c r="J24" s="1">
        <v>417.86399999999998</v>
      </c>
      <c r="M24" s="1">
        <v>46414.38</v>
      </c>
      <c r="N24" s="1">
        <v>141.61600000000001</v>
      </c>
      <c r="O24" s="1">
        <v>-91.882000000000005</v>
      </c>
      <c r="P24" s="1">
        <v>375.113</v>
      </c>
      <c r="S24" s="1">
        <v>46838.29</v>
      </c>
      <c r="T24" s="1">
        <v>143.45699999999999</v>
      </c>
      <c r="U24" s="1">
        <v>-90.08</v>
      </c>
      <c r="V24" s="1">
        <v>376.99299999999999</v>
      </c>
      <c r="Y24" s="1">
        <v>1941</v>
      </c>
      <c r="Z24" s="1" t="str">
        <f>VLOOKUP(AA24,WYT!$K$3:$M$7,3,FALSE)</f>
        <v>W</v>
      </c>
      <c r="AA24" s="1">
        <v>1</v>
      </c>
      <c r="AB24" s="1">
        <f t="shared" si="0"/>
        <v>210.23400000000001</v>
      </c>
      <c r="AC24" s="1">
        <f t="shared" si="1"/>
        <v>203.75399999999999</v>
      </c>
      <c r="AD24" s="1">
        <f t="shared" si="2"/>
        <v>141.61600000000001</v>
      </c>
      <c r="AE24" s="1">
        <f t="shared" si="3"/>
        <v>143.45699999999999</v>
      </c>
    </row>
    <row r="25" spans="1:31" x14ac:dyDescent="0.25">
      <c r="A25" s="1">
        <v>1942</v>
      </c>
      <c r="B25" s="1">
        <v>45797.41</v>
      </c>
      <c r="C25" s="1">
        <v>145.62</v>
      </c>
      <c r="D25" s="1">
        <v>-66.887</v>
      </c>
      <c r="E25" s="1">
        <v>358.12599999999998</v>
      </c>
      <c r="G25" s="1">
        <v>45847.31</v>
      </c>
      <c r="H25" s="1">
        <v>145.83099999999999</v>
      </c>
      <c r="I25" s="1">
        <v>-66.679000000000002</v>
      </c>
      <c r="J25" s="1">
        <v>358.34199999999998</v>
      </c>
      <c r="M25" s="1">
        <v>28707.65</v>
      </c>
      <c r="N25" s="1">
        <v>64.703999999999994</v>
      </c>
      <c r="O25" s="1">
        <v>-168.30799999999999</v>
      </c>
      <c r="P25" s="1">
        <v>297.71699999999998</v>
      </c>
      <c r="S25" s="1">
        <v>29241.759999999998</v>
      </c>
      <c r="T25" s="1">
        <v>67.024000000000001</v>
      </c>
      <c r="U25" s="1">
        <v>-165.97</v>
      </c>
      <c r="V25" s="1">
        <v>300.01900000000001</v>
      </c>
      <c r="Y25" s="1">
        <v>1942</v>
      </c>
      <c r="Z25" s="1" t="str">
        <f>VLOOKUP(AA25,WYT!$K$3:$M$7,3,FALSE)</f>
        <v>W</v>
      </c>
      <c r="AA25" s="1">
        <v>1</v>
      </c>
      <c r="AB25" s="1">
        <f t="shared" si="0"/>
        <v>145.62</v>
      </c>
      <c r="AC25" s="1">
        <f t="shared" si="1"/>
        <v>145.83099999999999</v>
      </c>
      <c r="AD25" s="1">
        <f t="shared" si="2"/>
        <v>64.703999999999994</v>
      </c>
      <c r="AE25" s="1">
        <f t="shared" si="3"/>
        <v>67.024000000000001</v>
      </c>
    </row>
    <row r="26" spans="1:31" x14ac:dyDescent="0.25">
      <c r="A26" s="1">
        <v>1943</v>
      </c>
      <c r="B26" s="1">
        <v>24305.49</v>
      </c>
      <c r="C26" s="1">
        <v>54.417000000000002</v>
      </c>
      <c r="D26" s="1">
        <v>-157.709</v>
      </c>
      <c r="E26" s="1">
        <v>266.54399999999998</v>
      </c>
      <c r="G26" s="1">
        <v>24449.68</v>
      </c>
      <c r="H26" s="1">
        <v>55.029000000000003</v>
      </c>
      <c r="I26" s="1">
        <v>-157.09100000000001</v>
      </c>
      <c r="J26" s="1">
        <v>267.14999999999998</v>
      </c>
      <c r="M26" s="1">
        <v>30587.65</v>
      </c>
      <c r="N26" s="1">
        <v>72.87</v>
      </c>
      <c r="O26" s="1">
        <v>-160.08600000000001</v>
      </c>
      <c r="P26" s="1">
        <v>305.827</v>
      </c>
      <c r="S26" s="1">
        <v>29470.63</v>
      </c>
      <c r="T26" s="1">
        <v>68.019000000000005</v>
      </c>
      <c r="U26" s="1">
        <v>-164.96799999999999</v>
      </c>
      <c r="V26" s="1">
        <v>301.005</v>
      </c>
      <c r="Y26" s="1">
        <v>1943</v>
      </c>
      <c r="Z26" s="1" t="str">
        <f>VLOOKUP(AA26,WYT!$K$3:$M$7,3,FALSE)</f>
        <v>W</v>
      </c>
      <c r="AA26" s="1">
        <v>1</v>
      </c>
      <c r="AB26" s="1">
        <f t="shared" si="0"/>
        <v>54.417000000000002</v>
      </c>
      <c r="AC26" s="1">
        <f t="shared" si="1"/>
        <v>55.029000000000003</v>
      </c>
      <c r="AD26" s="1">
        <f t="shared" si="2"/>
        <v>72.87</v>
      </c>
      <c r="AE26" s="1">
        <f t="shared" si="3"/>
        <v>68.019000000000005</v>
      </c>
    </row>
    <row r="27" spans="1:31" x14ac:dyDescent="0.25">
      <c r="A27" s="1">
        <v>1944</v>
      </c>
      <c r="B27" s="1">
        <v>9901.25</v>
      </c>
      <c r="C27" s="1">
        <v>-6.7080000000000002</v>
      </c>
      <c r="D27" s="1">
        <v>-220.04599999999999</v>
      </c>
      <c r="E27" s="1">
        <v>206.63</v>
      </c>
      <c r="G27" s="1">
        <v>10147.67</v>
      </c>
      <c r="H27" s="1">
        <v>-5.6619999999999999</v>
      </c>
      <c r="I27" s="1">
        <v>-218.96899999999999</v>
      </c>
      <c r="J27" s="1">
        <v>207.64500000000001</v>
      </c>
      <c r="M27" s="1">
        <v>10001.120000000001</v>
      </c>
      <c r="N27" s="1">
        <v>-16.548999999999999</v>
      </c>
      <c r="O27" s="1">
        <v>-251.51900000000001</v>
      </c>
      <c r="P27" s="1">
        <v>218.42</v>
      </c>
      <c r="S27" s="1">
        <v>9796.7999999999993</v>
      </c>
      <c r="T27" s="1">
        <v>-17.437000000000001</v>
      </c>
      <c r="U27" s="1">
        <v>-252.44200000000001</v>
      </c>
      <c r="V27" s="1">
        <v>217.56800000000001</v>
      </c>
      <c r="Y27" s="1">
        <v>1944</v>
      </c>
      <c r="Z27" s="1" t="str">
        <f>VLOOKUP(AA27,WYT!$K$3:$M$7,3,FALSE)</f>
        <v>D</v>
      </c>
      <c r="AA27" s="1">
        <v>4</v>
      </c>
      <c r="AB27" s="1">
        <f t="shared" si="0"/>
        <v>0</v>
      </c>
      <c r="AC27" s="1">
        <f t="shared" si="1"/>
        <v>0</v>
      </c>
      <c r="AD27" s="1">
        <f t="shared" si="2"/>
        <v>0</v>
      </c>
      <c r="AE27" s="1">
        <f t="shared" si="3"/>
        <v>0</v>
      </c>
    </row>
    <row r="28" spans="1:31" x14ac:dyDescent="0.25">
      <c r="A28" s="1">
        <v>1945</v>
      </c>
      <c r="B28" s="1">
        <v>14997.95</v>
      </c>
      <c r="C28" s="1">
        <v>14.92</v>
      </c>
      <c r="D28" s="1">
        <v>-197.85499999999999</v>
      </c>
      <c r="E28" s="1">
        <v>227.696</v>
      </c>
      <c r="G28" s="1">
        <v>15836.12</v>
      </c>
      <c r="H28" s="1">
        <v>18.477</v>
      </c>
      <c r="I28" s="1">
        <v>-194.22</v>
      </c>
      <c r="J28" s="1">
        <v>231.17400000000001</v>
      </c>
      <c r="M28" s="1">
        <v>13614.23</v>
      </c>
      <c r="N28" s="1">
        <v>-0.85499999999999998</v>
      </c>
      <c r="O28" s="1">
        <v>-235.25200000000001</v>
      </c>
      <c r="P28" s="1">
        <v>233.541</v>
      </c>
      <c r="S28" s="1">
        <v>13892.99</v>
      </c>
      <c r="T28" s="1">
        <v>0.35499999999999998</v>
      </c>
      <c r="U28" s="1">
        <v>-234</v>
      </c>
      <c r="V28" s="1">
        <v>234.71100000000001</v>
      </c>
      <c r="Y28" s="1">
        <v>1945</v>
      </c>
      <c r="Z28" s="1" t="str">
        <f>VLOOKUP(AA28,WYT!$K$3:$M$7,3,FALSE)</f>
        <v>BN</v>
      </c>
      <c r="AA28" s="1">
        <v>3</v>
      </c>
      <c r="AB28" s="1">
        <f t="shared" si="0"/>
        <v>14.92</v>
      </c>
      <c r="AC28" s="1">
        <f t="shared" si="1"/>
        <v>18.477</v>
      </c>
      <c r="AD28" s="1">
        <f t="shared" si="2"/>
        <v>0</v>
      </c>
      <c r="AE28" s="1">
        <f t="shared" si="3"/>
        <v>0.35499999999999998</v>
      </c>
    </row>
    <row r="29" spans="1:31" x14ac:dyDescent="0.25">
      <c r="A29" s="1">
        <v>1946</v>
      </c>
      <c r="B29" s="1">
        <v>15439.01</v>
      </c>
      <c r="C29" s="1">
        <v>16.792000000000002</v>
      </c>
      <c r="D29" s="1">
        <v>-195.94200000000001</v>
      </c>
      <c r="E29" s="1">
        <v>229.52600000000001</v>
      </c>
      <c r="G29" s="1">
        <v>15618.35</v>
      </c>
      <c r="H29" s="1">
        <v>17.553000000000001</v>
      </c>
      <c r="I29" s="1">
        <v>-195.16399999999999</v>
      </c>
      <c r="J29" s="1">
        <v>230.27</v>
      </c>
      <c r="M29" s="1">
        <v>12822.49</v>
      </c>
      <c r="N29" s="1">
        <v>-4.2939999999999996</v>
      </c>
      <c r="O29" s="1">
        <v>-238.80799999999999</v>
      </c>
      <c r="P29" s="1">
        <v>230.21899999999999</v>
      </c>
      <c r="S29" s="1">
        <v>13324.04</v>
      </c>
      <c r="T29" s="1">
        <v>-2.1160000000000001</v>
      </c>
      <c r="U29" s="1">
        <v>-236.55500000000001</v>
      </c>
      <c r="V29" s="1">
        <v>232.32300000000001</v>
      </c>
      <c r="Y29" s="1">
        <v>1946</v>
      </c>
      <c r="Z29" s="1" t="str">
        <f>VLOOKUP(AA29,WYT!$K$3:$M$7,3,FALSE)</f>
        <v>BN</v>
      </c>
      <c r="AA29" s="1">
        <v>3</v>
      </c>
      <c r="AB29" s="1">
        <f t="shared" si="0"/>
        <v>16.792000000000002</v>
      </c>
      <c r="AC29" s="1">
        <f t="shared" si="1"/>
        <v>17.553000000000001</v>
      </c>
      <c r="AD29" s="1">
        <f t="shared" si="2"/>
        <v>0</v>
      </c>
      <c r="AE29" s="1">
        <f t="shared" si="3"/>
        <v>0</v>
      </c>
    </row>
    <row r="30" spans="1:31" x14ac:dyDescent="0.25">
      <c r="A30" s="1">
        <v>1947</v>
      </c>
      <c r="B30" s="1">
        <v>8865.33</v>
      </c>
      <c r="C30" s="1">
        <v>-11.103999999999999</v>
      </c>
      <c r="D30" s="1">
        <v>-224.57400000000001</v>
      </c>
      <c r="E30" s="1">
        <v>202.36600000000001</v>
      </c>
      <c r="G30" s="1">
        <v>8847.02</v>
      </c>
      <c r="H30" s="1">
        <v>-11.180999999999999</v>
      </c>
      <c r="I30" s="1">
        <v>-224.654</v>
      </c>
      <c r="J30" s="1">
        <v>202.291</v>
      </c>
      <c r="M30" s="1">
        <v>9726.91</v>
      </c>
      <c r="N30" s="1">
        <v>-17.739999999999998</v>
      </c>
      <c r="O30" s="1">
        <v>-252.75800000000001</v>
      </c>
      <c r="P30" s="1">
        <v>217.27699999999999</v>
      </c>
      <c r="S30" s="1">
        <v>9871.15</v>
      </c>
      <c r="T30" s="1">
        <v>-17.114000000000001</v>
      </c>
      <c r="U30" s="1">
        <v>-252.10599999999999</v>
      </c>
      <c r="V30" s="1">
        <v>217.87799999999999</v>
      </c>
      <c r="Y30" s="1">
        <v>1947</v>
      </c>
      <c r="Z30" s="1" t="str">
        <f>VLOOKUP(AA30,WYT!$K$3:$M$7,3,FALSE)</f>
        <v>D</v>
      </c>
      <c r="AA30" s="1">
        <v>4</v>
      </c>
      <c r="AB30" s="1">
        <f t="shared" si="0"/>
        <v>0</v>
      </c>
      <c r="AC30" s="1">
        <f t="shared" si="1"/>
        <v>0</v>
      </c>
      <c r="AD30" s="1">
        <f t="shared" si="2"/>
        <v>0</v>
      </c>
      <c r="AE30" s="1">
        <f t="shared" si="3"/>
        <v>0</v>
      </c>
    </row>
    <row r="31" spans="1:31" x14ac:dyDescent="0.25">
      <c r="A31" s="1">
        <v>1948</v>
      </c>
      <c r="B31" s="1">
        <v>27135.81</v>
      </c>
      <c r="C31" s="1">
        <v>66.427999999999997</v>
      </c>
      <c r="D31" s="1">
        <v>-145.59800000000001</v>
      </c>
      <c r="E31" s="1">
        <v>278.45400000000001</v>
      </c>
      <c r="G31" s="1">
        <v>27414.78</v>
      </c>
      <c r="H31" s="1">
        <v>67.611999999999995</v>
      </c>
      <c r="I31" s="1">
        <v>-144.40700000000001</v>
      </c>
      <c r="J31" s="1">
        <v>279.63099999999997</v>
      </c>
      <c r="M31" s="1">
        <v>17332.84</v>
      </c>
      <c r="N31" s="1">
        <v>15.297000000000001</v>
      </c>
      <c r="O31" s="1">
        <v>-218.60599999999999</v>
      </c>
      <c r="P31" s="1">
        <v>249.2</v>
      </c>
      <c r="S31" s="1">
        <v>16584.82</v>
      </c>
      <c r="T31" s="1">
        <v>12.048</v>
      </c>
      <c r="U31" s="1">
        <v>-221.947</v>
      </c>
      <c r="V31" s="1">
        <v>246.042</v>
      </c>
      <c r="Y31" s="1">
        <v>1948</v>
      </c>
      <c r="Z31" s="1" t="str">
        <f>VLOOKUP(AA31,WYT!$K$3:$M$7,3,FALSE)</f>
        <v>BN</v>
      </c>
      <c r="AA31" s="1">
        <v>3</v>
      </c>
      <c r="AB31" s="1">
        <f t="shared" si="0"/>
        <v>66.427999999999997</v>
      </c>
      <c r="AC31" s="1">
        <f t="shared" si="1"/>
        <v>67.611999999999995</v>
      </c>
      <c r="AD31" s="1">
        <f t="shared" si="2"/>
        <v>15.297000000000001</v>
      </c>
      <c r="AE31" s="1">
        <f t="shared" si="3"/>
        <v>12.048</v>
      </c>
    </row>
    <row r="32" spans="1:31" x14ac:dyDescent="0.25">
      <c r="A32" s="1">
        <v>1949</v>
      </c>
      <c r="B32" s="1">
        <v>11482.55</v>
      </c>
      <c r="C32" s="1">
        <v>3.0000000000000001E-3</v>
      </c>
      <c r="D32" s="1">
        <v>-213.14500000000001</v>
      </c>
      <c r="E32" s="1">
        <v>213.15</v>
      </c>
      <c r="G32" s="1">
        <v>11843.24</v>
      </c>
      <c r="H32" s="1">
        <v>1.5329999999999999</v>
      </c>
      <c r="I32" s="1">
        <v>-211.57300000000001</v>
      </c>
      <c r="J32" s="1">
        <v>214.64</v>
      </c>
      <c r="M32" s="1">
        <v>16001.51</v>
      </c>
      <c r="N32" s="1">
        <v>9.5139999999999993</v>
      </c>
      <c r="O32" s="1">
        <v>-224.554</v>
      </c>
      <c r="P32" s="1">
        <v>243.58199999999999</v>
      </c>
      <c r="S32" s="1">
        <v>15340.91</v>
      </c>
      <c r="T32" s="1">
        <v>6.6449999999999996</v>
      </c>
      <c r="U32" s="1">
        <v>-227.51</v>
      </c>
      <c r="V32" s="1">
        <v>240.79900000000001</v>
      </c>
      <c r="Y32" s="1">
        <v>1949</v>
      </c>
      <c r="Z32" s="1" t="str">
        <f>VLOOKUP(AA32,WYT!$K$3:$M$7,3,FALSE)</f>
        <v>D</v>
      </c>
      <c r="AA32" s="1">
        <v>4</v>
      </c>
      <c r="AB32" s="1">
        <f t="shared" si="0"/>
        <v>3.0000000000000001E-3</v>
      </c>
      <c r="AC32" s="1">
        <f t="shared" si="1"/>
        <v>1.5329999999999999</v>
      </c>
      <c r="AD32" s="1">
        <f t="shared" si="2"/>
        <v>9.5139999999999993</v>
      </c>
      <c r="AE32" s="1">
        <f t="shared" si="3"/>
        <v>6.6449999999999996</v>
      </c>
    </row>
    <row r="33" spans="1:31" x14ac:dyDescent="0.25">
      <c r="A33" s="1">
        <v>1950</v>
      </c>
      <c r="B33" s="1">
        <v>16693.560000000001</v>
      </c>
      <c r="C33" s="1">
        <v>22.116</v>
      </c>
      <c r="D33" s="1">
        <v>-190.505</v>
      </c>
      <c r="E33" s="1">
        <v>234.73699999999999</v>
      </c>
      <c r="G33" s="1">
        <v>16756.060000000001</v>
      </c>
      <c r="H33" s="1">
        <v>22.381</v>
      </c>
      <c r="I33" s="1">
        <v>-190.23500000000001</v>
      </c>
      <c r="J33" s="1">
        <v>234.99700000000001</v>
      </c>
      <c r="M33" s="1">
        <v>12685.17</v>
      </c>
      <c r="N33" s="1">
        <v>-4.891</v>
      </c>
      <c r="O33" s="1">
        <v>-239.42599999999999</v>
      </c>
      <c r="P33" s="1">
        <v>229.64400000000001</v>
      </c>
      <c r="S33" s="1">
        <v>13788.88</v>
      </c>
      <c r="T33" s="1">
        <v>-9.7000000000000003E-2</v>
      </c>
      <c r="U33" s="1">
        <v>-234.46799999999999</v>
      </c>
      <c r="V33" s="1">
        <v>234.274</v>
      </c>
      <c r="Y33" s="1">
        <v>1950</v>
      </c>
      <c r="Z33" s="1" t="str">
        <f>VLOOKUP(AA33,WYT!$K$3:$M$7,3,FALSE)</f>
        <v>BN</v>
      </c>
      <c r="AA33" s="1">
        <v>3</v>
      </c>
      <c r="AB33" s="1">
        <f t="shared" si="0"/>
        <v>22.116</v>
      </c>
      <c r="AC33" s="1">
        <f t="shared" si="1"/>
        <v>22.381</v>
      </c>
      <c r="AD33" s="1">
        <f t="shared" si="2"/>
        <v>0</v>
      </c>
      <c r="AE33" s="1">
        <f t="shared" si="3"/>
        <v>0</v>
      </c>
    </row>
    <row r="34" spans="1:31" x14ac:dyDescent="0.25">
      <c r="A34" s="1">
        <v>1951</v>
      </c>
      <c r="B34" s="1">
        <v>15076.77</v>
      </c>
      <c r="C34" s="1">
        <v>15.255000000000001</v>
      </c>
      <c r="D34" s="1">
        <v>-197.51300000000001</v>
      </c>
      <c r="E34" s="1">
        <v>228.023</v>
      </c>
      <c r="G34" s="1">
        <v>15130.8</v>
      </c>
      <c r="H34" s="1">
        <v>15.484</v>
      </c>
      <c r="I34" s="1">
        <v>-197.279</v>
      </c>
      <c r="J34" s="1">
        <v>228.24700000000001</v>
      </c>
      <c r="M34" s="1">
        <v>15495.96</v>
      </c>
      <c r="N34" s="1">
        <v>7.3179999999999996</v>
      </c>
      <c r="O34" s="1">
        <v>-226.816</v>
      </c>
      <c r="P34" s="1">
        <v>241.452</v>
      </c>
      <c r="S34" s="1">
        <v>14916.79</v>
      </c>
      <c r="T34" s="1">
        <v>4.8019999999999996</v>
      </c>
      <c r="U34" s="1">
        <v>-229.41</v>
      </c>
      <c r="V34" s="1">
        <v>239.01400000000001</v>
      </c>
      <c r="Y34" s="1">
        <v>1951</v>
      </c>
      <c r="Z34" s="1" t="str">
        <f>VLOOKUP(AA34,WYT!$K$3:$M$7,3,FALSE)</f>
        <v>AN</v>
      </c>
      <c r="AA34" s="1">
        <v>2</v>
      </c>
      <c r="AB34" s="1">
        <f t="shared" si="0"/>
        <v>15.255000000000001</v>
      </c>
      <c r="AC34" s="1">
        <f t="shared" si="1"/>
        <v>15.484</v>
      </c>
      <c r="AD34" s="1">
        <f t="shared" si="2"/>
        <v>7.3179999999999996</v>
      </c>
      <c r="AE34" s="1">
        <f t="shared" si="3"/>
        <v>4.8019999999999996</v>
      </c>
    </row>
    <row r="35" spans="1:31" x14ac:dyDescent="0.25">
      <c r="A35" s="1">
        <v>1952</v>
      </c>
      <c r="B35" s="1">
        <v>74167.850000000006</v>
      </c>
      <c r="C35" s="1">
        <v>266.01100000000002</v>
      </c>
      <c r="D35" s="1">
        <v>49.037999999999997</v>
      </c>
      <c r="E35" s="1">
        <v>482.98500000000001</v>
      </c>
      <c r="G35" s="1">
        <v>69112.78</v>
      </c>
      <c r="H35" s="1">
        <v>244.56</v>
      </c>
      <c r="I35" s="1">
        <v>28.704000000000001</v>
      </c>
      <c r="J35" s="1">
        <v>460.41500000000002</v>
      </c>
      <c r="M35" s="1">
        <v>51238.69</v>
      </c>
      <c r="N35" s="1">
        <v>162.57</v>
      </c>
      <c r="O35" s="1">
        <v>-71.451999999999998</v>
      </c>
      <c r="P35" s="1">
        <v>396.59300000000002</v>
      </c>
      <c r="S35" s="1">
        <v>49376.84</v>
      </c>
      <c r="T35" s="1">
        <v>154.483</v>
      </c>
      <c r="U35" s="1">
        <v>-79.316999999999993</v>
      </c>
      <c r="V35" s="1">
        <v>388.28300000000002</v>
      </c>
      <c r="Y35" s="1">
        <v>1952</v>
      </c>
      <c r="Z35" s="1" t="str">
        <f>VLOOKUP(AA35,WYT!$K$3:$M$7,3,FALSE)</f>
        <v>W</v>
      </c>
      <c r="AA35" s="1">
        <v>1</v>
      </c>
      <c r="AB35" s="1">
        <f t="shared" si="0"/>
        <v>266.01100000000002</v>
      </c>
      <c r="AC35" s="1">
        <f t="shared" si="1"/>
        <v>244.56</v>
      </c>
      <c r="AD35" s="1">
        <f t="shared" si="2"/>
        <v>162.57</v>
      </c>
      <c r="AE35" s="1">
        <f t="shared" si="3"/>
        <v>154.483</v>
      </c>
    </row>
    <row r="36" spans="1:31" x14ac:dyDescent="0.25">
      <c r="A36" s="1">
        <v>1953</v>
      </c>
      <c r="B36" s="1">
        <v>20737.439999999999</v>
      </c>
      <c r="C36" s="1">
        <v>39.276000000000003</v>
      </c>
      <c r="D36" s="1">
        <v>-173.041</v>
      </c>
      <c r="E36" s="1">
        <v>251.59399999999999</v>
      </c>
      <c r="G36" s="1">
        <v>20865.490000000002</v>
      </c>
      <c r="H36" s="1">
        <v>39.82</v>
      </c>
      <c r="I36" s="1">
        <v>-172.49</v>
      </c>
      <c r="J36" s="1">
        <v>252.12899999999999</v>
      </c>
      <c r="M36" s="1">
        <v>16546.330000000002</v>
      </c>
      <c r="N36" s="1">
        <v>11.88</v>
      </c>
      <c r="O36" s="1">
        <v>-222.119</v>
      </c>
      <c r="P36" s="1">
        <v>245.87899999999999</v>
      </c>
      <c r="S36" s="1">
        <v>15861.89</v>
      </c>
      <c r="T36" s="1">
        <v>8.9079999999999995</v>
      </c>
      <c r="U36" s="1">
        <v>-225.179</v>
      </c>
      <c r="V36" s="1">
        <v>242.994</v>
      </c>
      <c r="Y36" s="1">
        <v>1953</v>
      </c>
      <c r="Z36" s="1" t="str">
        <f>VLOOKUP(AA36,WYT!$K$3:$M$7,3,FALSE)</f>
        <v>W</v>
      </c>
      <c r="AA36" s="1">
        <v>1</v>
      </c>
      <c r="AB36" s="1">
        <f t="shared" si="0"/>
        <v>39.276000000000003</v>
      </c>
      <c r="AC36" s="1">
        <f t="shared" si="1"/>
        <v>39.82</v>
      </c>
      <c r="AD36" s="1">
        <f t="shared" si="2"/>
        <v>11.88</v>
      </c>
      <c r="AE36" s="1">
        <f t="shared" si="3"/>
        <v>8.9079999999999995</v>
      </c>
    </row>
    <row r="37" spans="1:31" x14ac:dyDescent="0.25">
      <c r="A37" s="1">
        <v>1954</v>
      </c>
      <c r="B37" s="1">
        <v>24488.9</v>
      </c>
      <c r="C37" s="1">
        <v>55.195999999999998</v>
      </c>
      <c r="D37" s="1">
        <v>-156.923</v>
      </c>
      <c r="E37" s="1">
        <v>267.31400000000002</v>
      </c>
      <c r="G37" s="1">
        <v>26316.13</v>
      </c>
      <c r="H37" s="1">
        <v>62.95</v>
      </c>
      <c r="I37" s="1">
        <v>-149.101</v>
      </c>
      <c r="J37" s="1">
        <v>275</v>
      </c>
      <c r="M37" s="1">
        <v>21153.200000000001</v>
      </c>
      <c r="N37" s="1">
        <v>31.890999999999998</v>
      </c>
      <c r="O37" s="1">
        <v>-201.60900000000001</v>
      </c>
      <c r="P37" s="1">
        <v>265.39100000000002</v>
      </c>
      <c r="S37" s="1">
        <v>22329.17</v>
      </c>
      <c r="T37" s="1">
        <v>36.999000000000002</v>
      </c>
      <c r="U37" s="1">
        <v>-196.398</v>
      </c>
      <c r="V37" s="1">
        <v>270.39600000000002</v>
      </c>
      <c r="Y37" s="1">
        <v>1954</v>
      </c>
      <c r="Z37" s="1" t="str">
        <f>VLOOKUP(AA37,WYT!$K$3:$M$7,3,FALSE)</f>
        <v>AN</v>
      </c>
      <c r="AA37" s="1">
        <v>2</v>
      </c>
      <c r="AB37" s="1">
        <f t="shared" si="0"/>
        <v>55.195999999999998</v>
      </c>
      <c r="AC37" s="1">
        <f t="shared" si="1"/>
        <v>62.95</v>
      </c>
      <c r="AD37" s="1">
        <f t="shared" si="2"/>
        <v>31.890999999999998</v>
      </c>
      <c r="AE37" s="1">
        <f t="shared" si="3"/>
        <v>36.999000000000002</v>
      </c>
    </row>
    <row r="38" spans="1:31" x14ac:dyDescent="0.25">
      <c r="A38" s="1">
        <v>1955</v>
      </c>
      <c r="B38" s="1">
        <v>9592.73</v>
      </c>
      <c r="C38" s="1">
        <v>-8.0169999999999995</v>
      </c>
      <c r="D38" s="1">
        <v>-221.393</v>
      </c>
      <c r="E38" s="1">
        <v>205.35900000000001</v>
      </c>
      <c r="G38" s="1">
        <v>10503.47</v>
      </c>
      <c r="H38" s="1">
        <v>-4.1520000000000001</v>
      </c>
      <c r="I38" s="1">
        <v>-217.416</v>
      </c>
      <c r="J38" s="1">
        <v>209.11199999999999</v>
      </c>
      <c r="M38" s="1">
        <v>8014.54</v>
      </c>
      <c r="N38" s="1">
        <v>-25.178000000000001</v>
      </c>
      <c r="O38" s="1">
        <v>-260.50299999999999</v>
      </c>
      <c r="P38" s="1">
        <v>210.14699999999999</v>
      </c>
      <c r="S38" s="1">
        <v>8271.9699999999993</v>
      </c>
      <c r="T38" s="1">
        <v>-24.06</v>
      </c>
      <c r="U38" s="1">
        <v>-259.33699999999999</v>
      </c>
      <c r="V38" s="1">
        <v>211.21700000000001</v>
      </c>
      <c r="Y38" s="1">
        <v>1955</v>
      </c>
      <c r="Z38" s="1" t="str">
        <f>VLOOKUP(AA38,WYT!$K$3:$M$7,3,FALSE)</f>
        <v>D</v>
      </c>
      <c r="AA38" s="1">
        <v>4</v>
      </c>
      <c r="AB38" s="1">
        <f t="shared" si="0"/>
        <v>0</v>
      </c>
      <c r="AC38" s="1">
        <f t="shared" si="1"/>
        <v>0</v>
      </c>
      <c r="AD38" s="1">
        <f t="shared" si="2"/>
        <v>0</v>
      </c>
      <c r="AE38" s="1">
        <f t="shared" si="3"/>
        <v>0</v>
      </c>
    </row>
    <row r="39" spans="1:31" x14ac:dyDescent="0.25">
      <c r="A39" s="1">
        <v>1956</v>
      </c>
      <c r="B39" s="1">
        <v>30391.26</v>
      </c>
      <c r="C39" s="1">
        <v>80.242999999999995</v>
      </c>
      <c r="D39" s="1">
        <v>-131.72499999999999</v>
      </c>
      <c r="E39" s="1">
        <v>292.20999999999998</v>
      </c>
      <c r="G39" s="1">
        <v>30437.35</v>
      </c>
      <c r="H39" s="1">
        <v>80.438000000000002</v>
      </c>
      <c r="I39" s="1">
        <v>-131.529</v>
      </c>
      <c r="J39" s="1">
        <v>292.40600000000001</v>
      </c>
      <c r="M39" s="1">
        <v>24557.96</v>
      </c>
      <c r="N39" s="1">
        <v>46.68</v>
      </c>
      <c r="O39" s="1">
        <v>-186.54900000000001</v>
      </c>
      <c r="P39" s="1">
        <v>279.90899999999999</v>
      </c>
      <c r="S39" s="1">
        <v>25051.73</v>
      </c>
      <c r="T39" s="1">
        <v>48.825000000000003</v>
      </c>
      <c r="U39" s="1">
        <v>-184.37200000000001</v>
      </c>
      <c r="V39" s="1">
        <v>282.02100000000002</v>
      </c>
      <c r="Y39" s="1">
        <v>1956</v>
      </c>
      <c r="Z39" s="1" t="str">
        <f>VLOOKUP(AA39,WYT!$K$3:$M$7,3,FALSE)</f>
        <v>W</v>
      </c>
      <c r="AA39" s="1">
        <v>1</v>
      </c>
      <c r="AB39" s="1">
        <f t="shared" si="0"/>
        <v>80.242999999999995</v>
      </c>
      <c r="AC39" s="1">
        <f t="shared" si="1"/>
        <v>80.438000000000002</v>
      </c>
      <c r="AD39" s="1">
        <f t="shared" si="2"/>
        <v>46.68</v>
      </c>
      <c r="AE39" s="1">
        <f t="shared" si="3"/>
        <v>48.825000000000003</v>
      </c>
    </row>
    <row r="40" spans="1:31" x14ac:dyDescent="0.25">
      <c r="A40" s="1">
        <v>1957</v>
      </c>
      <c r="B40" s="1">
        <v>16234.63</v>
      </c>
      <c r="C40" s="1">
        <v>20.167999999999999</v>
      </c>
      <c r="D40" s="1">
        <v>-192.49299999999999</v>
      </c>
      <c r="E40" s="1">
        <v>232.82900000000001</v>
      </c>
      <c r="G40" s="1">
        <v>16276.93</v>
      </c>
      <c r="H40" s="1">
        <v>20.347999999999999</v>
      </c>
      <c r="I40" s="1">
        <v>-192.31</v>
      </c>
      <c r="J40" s="1">
        <v>233.005</v>
      </c>
      <c r="M40" s="1">
        <v>16801.52</v>
      </c>
      <c r="N40" s="1">
        <v>12.989000000000001</v>
      </c>
      <c r="O40" s="1">
        <v>-220.97800000000001</v>
      </c>
      <c r="P40" s="1">
        <v>246.95599999999999</v>
      </c>
      <c r="S40" s="1">
        <v>18009.96</v>
      </c>
      <c r="T40" s="1">
        <v>18.238</v>
      </c>
      <c r="U40" s="1">
        <v>-215.58600000000001</v>
      </c>
      <c r="V40" s="1">
        <v>252.06200000000001</v>
      </c>
      <c r="Y40" s="1">
        <v>1957</v>
      </c>
      <c r="Z40" s="1" t="str">
        <f>VLOOKUP(AA40,WYT!$K$3:$M$7,3,FALSE)</f>
        <v>AN</v>
      </c>
      <c r="AA40" s="1">
        <v>2</v>
      </c>
      <c r="AB40" s="1">
        <f t="shared" si="0"/>
        <v>20.167999999999999</v>
      </c>
      <c r="AC40" s="1">
        <f t="shared" si="1"/>
        <v>20.347999999999999</v>
      </c>
      <c r="AD40" s="1">
        <f t="shared" si="2"/>
        <v>12.989000000000001</v>
      </c>
      <c r="AE40" s="1">
        <f t="shared" si="3"/>
        <v>18.238</v>
      </c>
    </row>
    <row r="41" spans="1:31" x14ac:dyDescent="0.25">
      <c r="A41" s="1">
        <v>1958</v>
      </c>
      <c r="B41" s="1">
        <v>76504.42</v>
      </c>
      <c r="C41" s="1">
        <v>275.92599999999999</v>
      </c>
      <c r="D41" s="1">
        <v>58.39</v>
      </c>
      <c r="E41" s="1">
        <v>493.46300000000002</v>
      </c>
      <c r="G41" s="1">
        <v>74229.740000000005</v>
      </c>
      <c r="H41" s="1">
        <v>266.274</v>
      </c>
      <c r="I41" s="1">
        <v>49.286000000000001</v>
      </c>
      <c r="J41" s="1">
        <v>483.262</v>
      </c>
      <c r="M41" s="1">
        <v>56017.07</v>
      </c>
      <c r="N41" s="1">
        <v>183.32599999999999</v>
      </c>
      <c r="O41" s="1">
        <v>-51.381999999999998</v>
      </c>
      <c r="P41" s="1">
        <v>418.03399999999999</v>
      </c>
      <c r="S41" s="1">
        <v>55663.74</v>
      </c>
      <c r="T41" s="1">
        <v>181.791</v>
      </c>
      <c r="U41" s="1">
        <v>-52.860999999999997</v>
      </c>
      <c r="V41" s="1">
        <v>416.44299999999998</v>
      </c>
      <c r="Y41" s="1">
        <v>1958</v>
      </c>
      <c r="Z41" s="1" t="str">
        <f>VLOOKUP(AA41,WYT!$K$3:$M$7,3,FALSE)</f>
        <v>W</v>
      </c>
      <c r="AA41" s="1">
        <v>1</v>
      </c>
      <c r="AB41" s="1">
        <f t="shared" si="0"/>
        <v>275.92599999999999</v>
      </c>
      <c r="AC41" s="1">
        <f t="shared" si="1"/>
        <v>266.274</v>
      </c>
      <c r="AD41" s="1">
        <f t="shared" si="2"/>
        <v>183.32599999999999</v>
      </c>
      <c r="AE41" s="1">
        <f t="shared" si="3"/>
        <v>181.791</v>
      </c>
    </row>
    <row r="42" spans="1:31" x14ac:dyDescent="0.25">
      <c r="A42" s="1">
        <v>1959</v>
      </c>
      <c r="B42" s="1">
        <v>9816.18</v>
      </c>
      <c r="C42" s="1">
        <v>-7.069</v>
      </c>
      <c r="D42" s="1">
        <v>-220.417</v>
      </c>
      <c r="E42" s="1">
        <v>206.28</v>
      </c>
      <c r="G42" s="1">
        <v>9768.6299999999992</v>
      </c>
      <c r="H42" s="1">
        <v>-7.2709999999999999</v>
      </c>
      <c r="I42" s="1">
        <v>-220.625</v>
      </c>
      <c r="J42" s="1">
        <v>206.084</v>
      </c>
      <c r="M42" s="1">
        <v>9388.65</v>
      </c>
      <c r="N42" s="1">
        <v>-19.21</v>
      </c>
      <c r="O42" s="1">
        <v>-254.286</v>
      </c>
      <c r="P42" s="1">
        <v>215.86699999999999</v>
      </c>
      <c r="S42" s="1">
        <v>9540.23</v>
      </c>
      <c r="T42" s="1">
        <v>-18.550999999999998</v>
      </c>
      <c r="U42" s="1">
        <v>-253.601</v>
      </c>
      <c r="V42" s="1">
        <v>216.49799999999999</v>
      </c>
      <c r="Y42" s="1">
        <v>1959</v>
      </c>
      <c r="Z42" s="1" t="str">
        <f>VLOOKUP(AA42,WYT!$K$3:$M$7,3,FALSE)</f>
        <v>BN</v>
      </c>
      <c r="AA42" s="1">
        <v>3</v>
      </c>
      <c r="AB42" s="1">
        <f t="shared" si="0"/>
        <v>0</v>
      </c>
      <c r="AC42" s="1">
        <f t="shared" si="1"/>
        <v>0</v>
      </c>
      <c r="AD42" s="1">
        <f t="shared" si="2"/>
        <v>0</v>
      </c>
      <c r="AE42" s="1">
        <f t="shared" si="3"/>
        <v>0</v>
      </c>
    </row>
    <row r="43" spans="1:31" x14ac:dyDescent="0.25">
      <c r="A43" s="1">
        <v>1960</v>
      </c>
      <c r="B43" s="1">
        <v>10634.12</v>
      </c>
      <c r="C43" s="1">
        <v>-3.5979999999999999</v>
      </c>
      <c r="D43" s="1">
        <v>-216.846</v>
      </c>
      <c r="E43" s="1">
        <v>209.65</v>
      </c>
      <c r="G43" s="1">
        <v>9766.91</v>
      </c>
      <c r="H43" s="1">
        <v>-7.2779999999999996</v>
      </c>
      <c r="I43" s="1">
        <v>-220.63200000000001</v>
      </c>
      <c r="J43" s="1">
        <v>206.077</v>
      </c>
      <c r="M43" s="1">
        <v>10317.379999999999</v>
      </c>
      <c r="N43" s="1">
        <v>-15.176</v>
      </c>
      <c r="O43" s="1">
        <v>-250.09200000000001</v>
      </c>
      <c r="P43" s="1">
        <v>219.74</v>
      </c>
      <c r="S43" s="1">
        <v>10617.65</v>
      </c>
      <c r="T43" s="1">
        <v>-13.871</v>
      </c>
      <c r="U43" s="1">
        <v>-248.73699999999999</v>
      </c>
      <c r="V43" s="1">
        <v>220.994</v>
      </c>
      <c r="Y43" s="1">
        <v>1960</v>
      </c>
      <c r="Z43" s="1" t="str">
        <f>VLOOKUP(AA43,WYT!$K$3:$M$7,3,FALSE)</f>
        <v>D</v>
      </c>
      <c r="AA43" s="1">
        <v>4</v>
      </c>
      <c r="AB43" s="1">
        <f t="shared" si="0"/>
        <v>0</v>
      </c>
      <c r="AC43" s="1">
        <f t="shared" si="1"/>
        <v>0</v>
      </c>
      <c r="AD43" s="1">
        <f t="shared" si="2"/>
        <v>0</v>
      </c>
      <c r="AE43" s="1">
        <f t="shared" si="3"/>
        <v>0</v>
      </c>
    </row>
    <row r="44" spans="1:31" x14ac:dyDescent="0.25">
      <c r="A44" s="1">
        <v>1961</v>
      </c>
      <c r="B44" s="1">
        <v>8479.56</v>
      </c>
      <c r="C44" s="1">
        <v>-12.741</v>
      </c>
      <c r="D44" s="1">
        <v>-226.261</v>
      </c>
      <c r="E44" s="1">
        <v>200.78</v>
      </c>
      <c r="G44" s="1">
        <v>8783.15</v>
      </c>
      <c r="H44" s="1">
        <v>-11.452999999999999</v>
      </c>
      <c r="I44" s="1">
        <v>-224.93299999999999</v>
      </c>
      <c r="J44" s="1">
        <v>202.02799999999999</v>
      </c>
      <c r="M44" s="1">
        <v>8927.36</v>
      </c>
      <c r="N44" s="1">
        <v>-21.213000000000001</v>
      </c>
      <c r="O44" s="1">
        <v>-256.37200000000001</v>
      </c>
      <c r="P44" s="1">
        <v>213.94499999999999</v>
      </c>
      <c r="S44" s="1">
        <v>8607.76</v>
      </c>
      <c r="T44" s="1">
        <v>-22.602</v>
      </c>
      <c r="U44" s="1">
        <v>-257.81799999999998</v>
      </c>
      <c r="V44" s="1">
        <v>212.614</v>
      </c>
      <c r="Y44" s="1">
        <v>1961</v>
      </c>
      <c r="Z44" s="1" t="str">
        <f>VLOOKUP(AA44,WYT!$K$3:$M$7,3,FALSE)</f>
        <v>D</v>
      </c>
      <c r="AA44" s="1">
        <v>4</v>
      </c>
      <c r="AB44" s="1">
        <f t="shared" si="0"/>
        <v>0</v>
      </c>
      <c r="AC44" s="1">
        <f t="shared" si="1"/>
        <v>0</v>
      </c>
      <c r="AD44" s="1">
        <f t="shared" si="2"/>
        <v>0</v>
      </c>
      <c r="AE44" s="1">
        <f t="shared" si="3"/>
        <v>0</v>
      </c>
    </row>
    <row r="45" spans="1:31" x14ac:dyDescent="0.25">
      <c r="A45" s="1">
        <v>1962</v>
      </c>
      <c r="B45" s="1">
        <v>13015.99</v>
      </c>
      <c r="C45" s="1">
        <v>6.51</v>
      </c>
      <c r="D45" s="1">
        <v>-206.46700000000001</v>
      </c>
      <c r="E45" s="1">
        <v>219.48699999999999</v>
      </c>
      <c r="G45" s="1">
        <v>13103.2</v>
      </c>
      <c r="H45" s="1">
        <v>6.88</v>
      </c>
      <c r="I45" s="1">
        <v>-206.08799999999999</v>
      </c>
      <c r="J45" s="1">
        <v>219.84700000000001</v>
      </c>
      <c r="M45" s="1">
        <v>12561.69</v>
      </c>
      <c r="N45" s="1">
        <v>-5.4269999999999996</v>
      </c>
      <c r="O45" s="1">
        <v>-239.98099999999999</v>
      </c>
      <c r="P45" s="1">
        <v>229.126</v>
      </c>
      <c r="S45" s="1">
        <v>13296.99</v>
      </c>
      <c r="T45" s="1">
        <v>-2.2330000000000001</v>
      </c>
      <c r="U45" s="1">
        <v>-236.67599999999999</v>
      </c>
      <c r="V45" s="1">
        <v>232.209</v>
      </c>
      <c r="Y45" s="1">
        <v>1962</v>
      </c>
      <c r="Z45" s="1" t="str">
        <f>VLOOKUP(AA45,WYT!$K$3:$M$7,3,FALSE)</f>
        <v>BN</v>
      </c>
      <c r="AA45" s="1">
        <v>3</v>
      </c>
      <c r="AB45" s="1">
        <f t="shared" si="0"/>
        <v>6.51</v>
      </c>
      <c r="AC45" s="1">
        <f t="shared" si="1"/>
        <v>6.88</v>
      </c>
      <c r="AD45" s="1">
        <f t="shared" si="2"/>
        <v>0</v>
      </c>
      <c r="AE45" s="1">
        <f t="shared" si="3"/>
        <v>0</v>
      </c>
    </row>
    <row r="46" spans="1:31" x14ac:dyDescent="0.25">
      <c r="A46" s="1">
        <v>1963</v>
      </c>
      <c r="B46" s="1">
        <v>62952.89</v>
      </c>
      <c r="C46" s="1">
        <v>218.42</v>
      </c>
      <c r="D46" s="1">
        <v>3.7410000000000001</v>
      </c>
      <c r="E46" s="1">
        <v>433.09899999999999</v>
      </c>
      <c r="G46" s="1">
        <v>60200.47</v>
      </c>
      <c r="H46" s="1">
        <v>206.74</v>
      </c>
      <c r="I46" s="1">
        <v>-7.4809999999999999</v>
      </c>
      <c r="J46" s="1">
        <v>420.96</v>
      </c>
      <c r="M46" s="1">
        <v>34462.74</v>
      </c>
      <c r="N46" s="1">
        <v>89.701999999999998</v>
      </c>
      <c r="O46" s="1">
        <v>-143.21799999999999</v>
      </c>
      <c r="P46" s="1">
        <v>322.62299999999999</v>
      </c>
      <c r="S46" s="1">
        <v>32818.47</v>
      </c>
      <c r="T46" s="1">
        <v>82.56</v>
      </c>
      <c r="U46" s="1">
        <v>-150.36199999999999</v>
      </c>
      <c r="V46" s="1">
        <v>315.48200000000003</v>
      </c>
      <c r="Y46" s="1">
        <v>1963</v>
      </c>
      <c r="Z46" s="1" t="str">
        <f>VLOOKUP(AA46,WYT!$K$3:$M$7,3,FALSE)</f>
        <v>W</v>
      </c>
      <c r="AA46" s="1">
        <v>1</v>
      </c>
      <c r="AB46" s="1">
        <f t="shared" si="0"/>
        <v>218.42</v>
      </c>
      <c r="AC46" s="1">
        <f t="shared" si="1"/>
        <v>206.74</v>
      </c>
      <c r="AD46" s="1">
        <f t="shared" si="2"/>
        <v>89.701999999999998</v>
      </c>
      <c r="AE46" s="1">
        <f t="shared" si="3"/>
        <v>82.56</v>
      </c>
    </row>
    <row r="47" spans="1:31" x14ac:dyDescent="0.25">
      <c r="A47" s="1">
        <v>1964</v>
      </c>
      <c r="B47" s="1">
        <v>9535.18</v>
      </c>
      <c r="C47" s="1">
        <v>-8.2609999999999992</v>
      </c>
      <c r="D47" s="1">
        <v>-221.64500000000001</v>
      </c>
      <c r="E47" s="1">
        <v>205.12299999999999</v>
      </c>
      <c r="G47" s="1">
        <v>9735.2000000000007</v>
      </c>
      <c r="H47" s="1">
        <v>-7.4119999999999999</v>
      </c>
      <c r="I47" s="1">
        <v>-220.77099999999999</v>
      </c>
      <c r="J47" s="1">
        <v>205.946</v>
      </c>
      <c r="M47" s="1">
        <v>7794.59</v>
      </c>
      <c r="N47" s="1">
        <v>-26.134</v>
      </c>
      <c r="O47" s="1">
        <v>-261.5</v>
      </c>
      <c r="P47" s="1">
        <v>209.232</v>
      </c>
      <c r="S47" s="1">
        <v>7918.58</v>
      </c>
      <c r="T47" s="1">
        <v>-25.594999999999999</v>
      </c>
      <c r="U47" s="1">
        <v>-260.93799999999999</v>
      </c>
      <c r="V47" s="1">
        <v>209.74799999999999</v>
      </c>
      <c r="Y47" s="1">
        <v>1964</v>
      </c>
      <c r="Z47" s="1" t="str">
        <f>VLOOKUP(AA47,WYT!$K$3:$M$7,3,FALSE)</f>
        <v>D</v>
      </c>
      <c r="AA47" s="1">
        <v>4</v>
      </c>
      <c r="AB47" s="1">
        <f t="shared" si="0"/>
        <v>0</v>
      </c>
      <c r="AC47" s="1">
        <f t="shared" si="1"/>
        <v>0</v>
      </c>
      <c r="AD47" s="1">
        <f t="shared" si="2"/>
        <v>0</v>
      </c>
      <c r="AE47" s="1">
        <f t="shared" si="3"/>
        <v>0</v>
      </c>
    </row>
    <row r="48" spans="1:31" x14ac:dyDescent="0.25">
      <c r="A48" s="1">
        <v>1965</v>
      </c>
      <c r="B48" s="1">
        <v>31178.77</v>
      </c>
      <c r="C48" s="1">
        <v>83.584999999999994</v>
      </c>
      <c r="D48" s="1">
        <v>-128.37799999999999</v>
      </c>
      <c r="E48" s="1">
        <v>295.54700000000003</v>
      </c>
      <c r="G48" s="1">
        <v>31262.28</v>
      </c>
      <c r="H48" s="1">
        <v>83.938999999999993</v>
      </c>
      <c r="I48" s="1">
        <v>-128.023</v>
      </c>
      <c r="J48" s="1">
        <v>295.90100000000001</v>
      </c>
      <c r="M48" s="1">
        <v>19961.560000000001</v>
      </c>
      <c r="N48" s="1">
        <v>26.715</v>
      </c>
      <c r="O48" s="1">
        <v>-206.899</v>
      </c>
      <c r="P48" s="1">
        <v>260.32900000000001</v>
      </c>
      <c r="S48" s="1">
        <v>19491.86</v>
      </c>
      <c r="T48" s="1">
        <v>24.675000000000001</v>
      </c>
      <c r="U48" s="1">
        <v>-208.98699999999999</v>
      </c>
      <c r="V48" s="1">
        <v>258.33699999999999</v>
      </c>
      <c r="Y48" s="1">
        <v>1965</v>
      </c>
      <c r="Z48" s="1" t="str">
        <f>VLOOKUP(AA48,WYT!$K$3:$M$7,3,FALSE)</f>
        <v>W</v>
      </c>
      <c r="AA48" s="1">
        <v>1</v>
      </c>
      <c r="AB48" s="1">
        <f t="shared" si="0"/>
        <v>83.584999999999994</v>
      </c>
      <c r="AC48" s="1">
        <f t="shared" si="1"/>
        <v>83.938999999999993</v>
      </c>
      <c r="AD48" s="1">
        <f t="shared" si="2"/>
        <v>26.715</v>
      </c>
      <c r="AE48" s="1">
        <f t="shared" si="3"/>
        <v>24.675000000000001</v>
      </c>
    </row>
    <row r="49" spans="1:31" x14ac:dyDescent="0.25">
      <c r="A49" s="1">
        <v>1966</v>
      </c>
      <c r="B49" s="1">
        <v>11641.02</v>
      </c>
      <c r="C49" s="1">
        <v>0.67500000000000004</v>
      </c>
      <c r="D49" s="1">
        <v>-212.45400000000001</v>
      </c>
      <c r="E49" s="1">
        <v>213.80500000000001</v>
      </c>
      <c r="G49" s="1">
        <v>11410.89</v>
      </c>
      <c r="H49" s="1">
        <v>-0.30199999999999999</v>
      </c>
      <c r="I49" s="1">
        <v>-213.458</v>
      </c>
      <c r="J49" s="1">
        <v>212.85499999999999</v>
      </c>
      <c r="M49" s="1">
        <v>11409.05</v>
      </c>
      <c r="N49" s="1">
        <v>-10.433999999999999</v>
      </c>
      <c r="O49" s="1">
        <v>-245.16900000000001</v>
      </c>
      <c r="P49" s="1">
        <v>224.30099999999999</v>
      </c>
      <c r="S49" s="1">
        <v>11591.36</v>
      </c>
      <c r="T49" s="1">
        <v>-9.6419999999999995</v>
      </c>
      <c r="U49" s="1">
        <v>-244.34800000000001</v>
      </c>
      <c r="V49" s="1">
        <v>225.06399999999999</v>
      </c>
      <c r="Y49" s="1">
        <v>1966</v>
      </c>
      <c r="Z49" s="1" t="str">
        <f>VLOOKUP(AA49,WYT!$K$3:$M$7,3,FALSE)</f>
        <v>BN</v>
      </c>
      <c r="AA49" s="1">
        <v>3</v>
      </c>
      <c r="AB49" s="1">
        <f t="shared" si="0"/>
        <v>0.67500000000000004</v>
      </c>
      <c r="AC49" s="1">
        <f t="shared" si="1"/>
        <v>0</v>
      </c>
      <c r="AD49" s="1">
        <f t="shared" si="2"/>
        <v>0</v>
      </c>
      <c r="AE49" s="1">
        <f t="shared" si="3"/>
        <v>0</v>
      </c>
    </row>
    <row r="50" spans="1:31" x14ac:dyDescent="0.25">
      <c r="A50" s="1">
        <v>1967</v>
      </c>
      <c r="B50" s="1">
        <v>57899.07</v>
      </c>
      <c r="C50" s="1">
        <v>196.97399999999999</v>
      </c>
      <c r="D50" s="1">
        <v>-16.895</v>
      </c>
      <c r="E50" s="1">
        <v>410.84300000000002</v>
      </c>
      <c r="G50" s="1">
        <v>51896.55</v>
      </c>
      <c r="H50" s="1">
        <v>171.50200000000001</v>
      </c>
      <c r="I50" s="1">
        <v>-41.588999999999999</v>
      </c>
      <c r="J50" s="1">
        <v>384.59199999999998</v>
      </c>
      <c r="M50" s="1">
        <v>41884.31</v>
      </c>
      <c r="N50" s="1">
        <v>121.93899999999999</v>
      </c>
      <c r="O50" s="1">
        <v>-111.218</v>
      </c>
      <c r="P50" s="1">
        <v>355.09500000000003</v>
      </c>
      <c r="S50" s="1">
        <v>40448.86</v>
      </c>
      <c r="T50" s="1">
        <v>115.70399999999999</v>
      </c>
      <c r="U50" s="1">
        <v>-117.376</v>
      </c>
      <c r="V50" s="1">
        <v>348.78300000000002</v>
      </c>
      <c r="Y50" s="1">
        <v>1967</v>
      </c>
      <c r="Z50" s="1" t="str">
        <f>VLOOKUP(AA50,WYT!$K$3:$M$7,3,FALSE)</f>
        <v>W</v>
      </c>
      <c r="AA50" s="1">
        <v>1</v>
      </c>
      <c r="AB50" s="1">
        <f t="shared" si="0"/>
        <v>196.97399999999999</v>
      </c>
      <c r="AC50" s="1">
        <f t="shared" si="1"/>
        <v>171.50200000000001</v>
      </c>
      <c r="AD50" s="1">
        <f t="shared" si="2"/>
        <v>121.93899999999999</v>
      </c>
      <c r="AE50" s="1">
        <f t="shared" si="3"/>
        <v>115.70399999999999</v>
      </c>
    </row>
    <row r="51" spans="1:31" x14ac:dyDescent="0.25">
      <c r="A51" s="1">
        <v>1968</v>
      </c>
      <c r="B51" s="1">
        <v>9880.9500000000007</v>
      </c>
      <c r="C51" s="1">
        <v>-6.7939999999999996</v>
      </c>
      <c r="D51" s="1">
        <v>-220.13399999999999</v>
      </c>
      <c r="E51" s="1">
        <v>206.54599999999999</v>
      </c>
      <c r="G51" s="1">
        <v>9825.76</v>
      </c>
      <c r="H51" s="1">
        <v>-7.0279999999999996</v>
      </c>
      <c r="I51" s="1">
        <v>-220.375</v>
      </c>
      <c r="J51" s="1">
        <v>206.31899999999999</v>
      </c>
      <c r="M51" s="1">
        <v>13064.18</v>
      </c>
      <c r="N51" s="1">
        <v>-3.2450000000000001</v>
      </c>
      <c r="O51" s="1">
        <v>-237.72200000000001</v>
      </c>
      <c r="P51" s="1">
        <v>231.233</v>
      </c>
      <c r="S51" s="1">
        <v>11545.85</v>
      </c>
      <c r="T51" s="1">
        <v>-9.84</v>
      </c>
      <c r="U51" s="1">
        <v>-244.553</v>
      </c>
      <c r="V51" s="1">
        <v>224.874</v>
      </c>
      <c r="Y51" s="1">
        <v>1968</v>
      </c>
      <c r="Z51" s="1" t="str">
        <f>VLOOKUP(AA51,WYT!$K$3:$M$7,3,FALSE)</f>
        <v>BN</v>
      </c>
      <c r="AA51" s="1">
        <v>3</v>
      </c>
      <c r="AB51" s="1">
        <f t="shared" si="0"/>
        <v>0</v>
      </c>
      <c r="AC51" s="1">
        <f t="shared" si="1"/>
        <v>0</v>
      </c>
      <c r="AD51" s="1">
        <f t="shared" si="2"/>
        <v>0</v>
      </c>
      <c r="AE51" s="1">
        <f t="shared" si="3"/>
        <v>0</v>
      </c>
    </row>
    <row r="52" spans="1:31" x14ac:dyDescent="0.25">
      <c r="A52" s="1">
        <v>1969</v>
      </c>
      <c r="B52" s="1">
        <v>59622.44</v>
      </c>
      <c r="C52" s="1">
        <v>204.28700000000001</v>
      </c>
      <c r="D52" s="1">
        <v>-9.843</v>
      </c>
      <c r="E52" s="1">
        <v>418.416</v>
      </c>
      <c r="G52" s="1">
        <v>59007.61</v>
      </c>
      <c r="H52" s="1">
        <v>201.678</v>
      </c>
      <c r="I52" s="1">
        <v>-12.356999999999999</v>
      </c>
      <c r="J52" s="1">
        <v>415.71199999999999</v>
      </c>
      <c r="M52" s="1">
        <v>45535.33</v>
      </c>
      <c r="N52" s="1">
        <v>137.797</v>
      </c>
      <c r="O52" s="1">
        <v>-95.622</v>
      </c>
      <c r="P52" s="1">
        <v>371.21699999999998</v>
      </c>
      <c r="S52" s="1">
        <v>45207.25</v>
      </c>
      <c r="T52" s="1">
        <v>136.37200000000001</v>
      </c>
      <c r="U52" s="1">
        <v>-97.02</v>
      </c>
      <c r="V52" s="1">
        <v>369.76400000000001</v>
      </c>
      <c r="Y52" s="1">
        <v>1969</v>
      </c>
      <c r="Z52" s="1" t="str">
        <f>VLOOKUP(AA52,WYT!$K$3:$M$7,3,FALSE)</f>
        <v>W</v>
      </c>
      <c r="AA52" s="1">
        <v>1</v>
      </c>
      <c r="AB52" s="1">
        <f t="shared" si="0"/>
        <v>204.28700000000001</v>
      </c>
      <c r="AC52" s="1">
        <f t="shared" si="1"/>
        <v>201.678</v>
      </c>
      <c r="AD52" s="1">
        <f t="shared" si="2"/>
        <v>137.797</v>
      </c>
      <c r="AE52" s="1">
        <f t="shared" si="3"/>
        <v>136.37200000000001</v>
      </c>
    </row>
    <row r="53" spans="1:31" x14ac:dyDescent="0.25">
      <c r="A53" s="1">
        <v>1970</v>
      </c>
      <c r="B53" s="1">
        <v>12106.87</v>
      </c>
      <c r="C53" s="1">
        <v>2.6520000000000001</v>
      </c>
      <c r="D53" s="1">
        <v>-210.42500000000001</v>
      </c>
      <c r="E53" s="1">
        <v>215.72900000000001</v>
      </c>
      <c r="G53" s="1">
        <v>11895.27</v>
      </c>
      <c r="H53" s="1">
        <v>1.754</v>
      </c>
      <c r="I53" s="1">
        <v>-211.34700000000001</v>
      </c>
      <c r="J53" s="1">
        <v>214.85400000000001</v>
      </c>
      <c r="M53" s="1">
        <v>16287.18</v>
      </c>
      <c r="N53" s="1">
        <v>10.755000000000001</v>
      </c>
      <c r="O53" s="1">
        <v>-223.27699999999999</v>
      </c>
      <c r="P53" s="1">
        <v>244.786</v>
      </c>
      <c r="S53" s="1">
        <v>16093.4</v>
      </c>
      <c r="T53" s="1">
        <v>9.9130000000000003</v>
      </c>
      <c r="U53" s="1">
        <v>-224.143</v>
      </c>
      <c r="V53" s="1">
        <v>243.96899999999999</v>
      </c>
      <c r="Y53" s="1">
        <v>1970</v>
      </c>
      <c r="Z53" s="1" t="str">
        <f>VLOOKUP(AA53,WYT!$K$3:$M$7,3,FALSE)</f>
        <v>W</v>
      </c>
      <c r="AA53" s="1">
        <v>1</v>
      </c>
      <c r="AB53" s="1">
        <f t="shared" si="0"/>
        <v>2.6520000000000001</v>
      </c>
      <c r="AC53" s="1">
        <f t="shared" si="1"/>
        <v>1.754</v>
      </c>
      <c r="AD53" s="1">
        <f t="shared" si="2"/>
        <v>10.755000000000001</v>
      </c>
      <c r="AE53" s="1">
        <f t="shared" si="3"/>
        <v>9.9130000000000003</v>
      </c>
    </row>
    <row r="54" spans="1:31" x14ac:dyDescent="0.25">
      <c r="A54" s="1">
        <v>1971</v>
      </c>
      <c r="B54" s="1">
        <v>25580.6</v>
      </c>
      <c r="C54" s="1">
        <v>59.828000000000003</v>
      </c>
      <c r="D54" s="1">
        <v>-152.24700000000001</v>
      </c>
      <c r="E54" s="1">
        <v>271.904</v>
      </c>
      <c r="G54" s="1">
        <v>25716.12</v>
      </c>
      <c r="H54" s="1">
        <v>60.404000000000003</v>
      </c>
      <c r="I54" s="1">
        <v>-151.667</v>
      </c>
      <c r="J54" s="1">
        <v>272.47399999999999</v>
      </c>
      <c r="M54" s="1">
        <v>21672.77</v>
      </c>
      <c r="N54" s="1">
        <v>34.148000000000003</v>
      </c>
      <c r="O54" s="1">
        <v>-199.30500000000001</v>
      </c>
      <c r="P54" s="1">
        <v>267.601</v>
      </c>
      <c r="S54" s="1">
        <v>22206.95</v>
      </c>
      <c r="T54" s="1">
        <v>36.468000000000004</v>
      </c>
      <c r="U54" s="1">
        <v>-196.93899999999999</v>
      </c>
      <c r="V54" s="1">
        <v>269.875</v>
      </c>
      <c r="Y54" s="1">
        <v>1971</v>
      </c>
      <c r="Z54" s="1" t="str">
        <f>VLOOKUP(AA54,WYT!$K$3:$M$7,3,FALSE)</f>
        <v>W</v>
      </c>
      <c r="AA54" s="1">
        <v>1</v>
      </c>
      <c r="AB54" s="1">
        <f t="shared" si="0"/>
        <v>59.828000000000003</v>
      </c>
      <c r="AC54" s="1">
        <f t="shared" si="1"/>
        <v>60.404000000000003</v>
      </c>
      <c r="AD54" s="1">
        <f t="shared" si="2"/>
        <v>34.148000000000003</v>
      </c>
      <c r="AE54" s="1">
        <f t="shared" si="3"/>
        <v>36.468000000000004</v>
      </c>
    </row>
    <row r="55" spans="1:31" x14ac:dyDescent="0.25">
      <c r="A55" s="1">
        <v>1972</v>
      </c>
      <c r="B55" s="1">
        <v>9261.26</v>
      </c>
      <c r="C55" s="1">
        <v>-9.4239999999999995</v>
      </c>
      <c r="D55" s="1">
        <v>-222.84200000000001</v>
      </c>
      <c r="E55" s="1">
        <v>203.995</v>
      </c>
      <c r="G55" s="1">
        <v>9515.48</v>
      </c>
      <c r="H55" s="1">
        <v>-8.3450000000000006</v>
      </c>
      <c r="I55" s="1">
        <v>-221.73099999999999</v>
      </c>
      <c r="J55" s="1">
        <v>205.041</v>
      </c>
      <c r="M55" s="1">
        <v>10364.950000000001</v>
      </c>
      <c r="N55" s="1">
        <v>-14.968999999999999</v>
      </c>
      <c r="O55" s="1">
        <v>-249.87700000000001</v>
      </c>
      <c r="P55" s="1">
        <v>219.93899999999999</v>
      </c>
      <c r="S55" s="1">
        <v>11978.41</v>
      </c>
      <c r="T55" s="1">
        <v>-7.9610000000000003</v>
      </c>
      <c r="U55" s="1">
        <v>-242.60499999999999</v>
      </c>
      <c r="V55" s="1">
        <v>226.684</v>
      </c>
      <c r="Y55" s="1">
        <v>1972</v>
      </c>
      <c r="Z55" s="1" t="str">
        <f>VLOOKUP(AA55,WYT!$K$3:$M$7,3,FALSE)</f>
        <v>BN</v>
      </c>
      <c r="AA55" s="1">
        <v>3</v>
      </c>
      <c r="AB55" s="1">
        <f t="shared" si="0"/>
        <v>0</v>
      </c>
      <c r="AC55" s="1">
        <f t="shared" si="1"/>
        <v>0</v>
      </c>
      <c r="AD55" s="1">
        <f t="shared" si="2"/>
        <v>0</v>
      </c>
      <c r="AE55" s="1">
        <f t="shared" si="3"/>
        <v>0</v>
      </c>
    </row>
    <row r="56" spans="1:31" x14ac:dyDescent="0.25">
      <c r="A56" s="1">
        <v>1973</v>
      </c>
      <c r="B56" s="1">
        <v>17921.71</v>
      </c>
      <c r="C56" s="1">
        <v>27.327000000000002</v>
      </c>
      <c r="D56" s="1">
        <v>-185.191</v>
      </c>
      <c r="E56" s="1">
        <v>239.846</v>
      </c>
      <c r="G56" s="1">
        <v>18086.05</v>
      </c>
      <c r="H56" s="1">
        <v>28.024999999999999</v>
      </c>
      <c r="I56" s="1">
        <v>-184.48099999999999</v>
      </c>
      <c r="J56" s="1">
        <v>240.53100000000001</v>
      </c>
      <c r="M56" s="1">
        <v>22719.96</v>
      </c>
      <c r="N56" s="1">
        <v>38.695999999999998</v>
      </c>
      <c r="O56" s="1">
        <v>-194.66800000000001</v>
      </c>
      <c r="P56" s="1">
        <v>272.06099999999998</v>
      </c>
      <c r="S56" s="1">
        <v>22499.97</v>
      </c>
      <c r="T56" s="1">
        <v>37.741</v>
      </c>
      <c r="U56" s="1">
        <v>-195.642</v>
      </c>
      <c r="V56" s="1">
        <v>271.12299999999999</v>
      </c>
      <c r="Y56" s="1">
        <v>1973</v>
      </c>
      <c r="Z56" s="1" t="str">
        <f>VLOOKUP(AA56,WYT!$K$3:$M$7,3,FALSE)</f>
        <v>AN</v>
      </c>
      <c r="AA56" s="1">
        <v>2</v>
      </c>
      <c r="AB56" s="1">
        <f t="shared" si="0"/>
        <v>27.327000000000002</v>
      </c>
      <c r="AC56" s="1">
        <f t="shared" si="1"/>
        <v>28.024999999999999</v>
      </c>
      <c r="AD56" s="1">
        <f t="shared" si="2"/>
        <v>38.695999999999998</v>
      </c>
      <c r="AE56" s="1">
        <f t="shared" si="3"/>
        <v>37.741</v>
      </c>
    </row>
    <row r="57" spans="1:31" x14ac:dyDescent="0.25">
      <c r="A57" s="1">
        <v>1974</v>
      </c>
      <c r="B57" s="1">
        <v>43683.07</v>
      </c>
      <c r="C57" s="1">
        <v>136.64699999999999</v>
      </c>
      <c r="D57" s="1">
        <v>-75.704999999999998</v>
      </c>
      <c r="E57" s="1">
        <v>349</v>
      </c>
      <c r="G57" s="1">
        <v>41556.730000000003</v>
      </c>
      <c r="H57" s="1">
        <v>127.624</v>
      </c>
      <c r="I57" s="1">
        <v>-84.6</v>
      </c>
      <c r="J57" s="1">
        <v>339.84800000000001</v>
      </c>
      <c r="M57" s="1">
        <v>43434.12</v>
      </c>
      <c r="N57" s="1">
        <v>128.66999999999999</v>
      </c>
      <c r="O57" s="1">
        <v>-104.586</v>
      </c>
      <c r="P57" s="1">
        <v>361.92700000000002</v>
      </c>
      <c r="S57" s="1">
        <v>42202.2</v>
      </c>
      <c r="T57" s="1">
        <v>123.319</v>
      </c>
      <c r="U57" s="1">
        <v>-109.85599999999999</v>
      </c>
      <c r="V57" s="1">
        <v>356.495</v>
      </c>
      <c r="Y57" s="1">
        <v>1974</v>
      </c>
      <c r="Z57" s="1" t="str">
        <f>VLOOKUP(AA57,WYT!$K$3:$M$7,3,FALSE)</f>
        <v>W</v>
      </c>
      <c r="AA57" s="1">
        <v>1</v>
      </c>
      <c r="AB57" s="1">
        <f t="shared" si="0"/>
        <v>136.64699999999999</v>
      </c>
      <c r="AC57" s="1">
        <f t="shared" si="1"/>
        <v>127.624</v>
      </c>
      <c r="AD57" s="1">
        <f t="shared" si="2"/>
        <v>128.66999999999999</v>
      </c>
      <c r="AE57" s="1">
        <f t="shared" si="3"/>
        <v>123.319</v>
      </c>
    </row>
    <row r="58" spans="1:31" x14ac:dyDescent="0.25">
      <c r="A58" s="1">
        <v>1975</v>
      </c>
      <c r="B58" s="1">
        <v>28083.919999999998</v>
      </c>
      <c r="C58" s="1">
        <v>70.450999999999993</v>
      </c>
      <c r="D58" s="1">
        <v>-141.55199999999999</v>
      </c>
      <c r="E58" s="1">
        <v>282.45400000000001</v>
      </c>
      <c r="G58" s="1">
        <v>28301.77</v>
      </c>
      <c r="H58" s="1">
        <v>71.376000000000005</v>
      </c>
      <c r="I58" s="1">
        <v>-140.62299999999999</v>
      </c>
      <c r="J58" s="1">
        <v>283.37400000000002</v>
      </c>
      <c r="M58" s="1">
        <v>31120.22</v>
      </c>
      <c r="N58" s="1">
        <v>75.183999999999997</v>
      </c>
      <c r="O58" s="1">
        <v>-157.761</v>
      </c>
      <c r="P58" s="1">
        <v>308.12799999999999</v>
      </c>
      <c r="S58" s="1">
        <v>33042.14</v>
      </c>
      <c r="T58" s="1">
        <v>83.531999999999996</v>
      </c>
      <c r="U58" s="1">
        <v>-149.38900000000001</v>
      </c>
      <c r="V58" s="1">
        <v>316.45299999999997</v>
      </c>
      <c r="Y58" s="1">
        <v>1975</v>
      </c>
      <c r="Z58" s="1" t="str">
        <f>VLOOKUP(AA58,WYT!$K$3:$M$7,3,FALSE)</f>
        <v>W</v>
      </c>
      <c r="AA58" s="1">
        <v>1</v>
      </c>
      <c r="AB58" s="1">
        <f t="shared" si="0"/>
        <v>70.450999999999993</v>
      </c>
      <c r="AC58" s="1">
        <f t="shared" si="1"/>
        <v>71.376000000000005</v>
      </c>
      <c r="AD58" s="1">
        <f t="shared" si="2"/>
        <v>75.183999999999997</v>
      </c>
      <c r="AE58" s="1">
        <f t="shared" si="3"/>
        <v>83.531999999999996</v>
      </c>
    </row>
    <row r="59" spans="1:31" x14ac:dyDescent="0.25">
      <c r="A59" s="1">
        <v>1976</v>
      </c>
      <c r="B59" s="1">
        <v>9038.52</v>
      </c>
      <c r="C59" s="1">
        <v>-10.369</v>
      </c>
      <c r="D59" s="1">
        <v>-223.816</v>
      </c>
      <c r="E59" s="1">
        <v>203.078</v>
      </c>
      <c r="G59" s="1">
        <v>9188.26</v>
      </c>
      <c r="H59" s="1">
        <v>-9.7330000000000005</v>
      </c>
      <c r="I59" s="1">
        <v>-223.161</v>
      </c>
      <c r="J59" s="1">
        <v>203.69499999999999</v>
      </c>
      <c r="M59" s="1">
        <v>8019.31</v>
      </c>
      <c r="N59" s="1">
        <v>-25.158000000000001</v>
      </c>
      <c r="O59" s="1">
        <v>-260.48200000000003</v>
      </c>
      <c r="P59" s="1">
        <v>210.166</v>
      </c>
      <c r="S59" s="1">
        <v>7968.03</v>
      </c>
      <c r="T59" s="1">
        <v>-25.38</v>
      </c>
      <c r="U59" s="1">
        <v>-260.714</v>
      </c>
      <c r="V59" s="1">
        <v>209.953</v>
      </c>
      <c r="Y59" s="1">
        <v>1976</v>
      </c>
      <c r="Z59" s="1" t="str">
        <f>VLOOKUP(AA59,WYT!$K$3:$M$7,3,FALSE)</f>
        <v>C</v>
      </c>
      <c r="AA59" s="1">
        <v>5</v>
      </c>
      <c r="AB59" s="1">
        <f t="shared" si="0"/>
        <v>0</v>
      </c>
      <c r="AC59" s="1">
        <f t="shared" si="1"/>
        <v>0</v>
      </c>
      <c r="AD59" s="1">
        <f t="shared" si="2"/>
        <v>0</v>
      </c>
      <c r="AE59" s="1">
        <f t="shared" si="3"/>
        <v>0</v>
      </c>
    </row>
    <row r="60" spans="1:31" x14ac:dyDescent="0.25">
      <c r="A60" s="1">
        <v>1977</v>
      </c>
      <c r="B60" s="1">
        <v>5550</v>
      </c>
      <c r="C60" s="1">
        <v>-25.172999999999998</v>
      </c>
      <c r="D60" s="1">
        <v>-239.10499999999999</v>
      </c>
      <c r="E60" s="1">
        <v>188.76</v>
      </c>
      <c r="G60" s="1">
        <v>5550</v>
      </c>
      <c r="H60" s="1">
        <v>-25.172999999999998</v>
      </c>
      <c r="I60" s="1">
        <v>-239.10499999999999</v>
      </c>
      <c r="J60" s="1">
        <v>188.76</v>
      </c>
      <c r="M60" s="1">
        <v>5267.74</v>
      </c>
      <c r="N60" s="1">
        <v>-37.109000000000002</v>
      </c>
      <c r="O60" s="1">
        <v>-272.971</v>
      </c>
      <c r="P60" s="1">
        <v>198.75200000000001</v>
      </c>
      <c r="S60" s="1">
        <v>5267.76</v>
      </c>
      <c r="T60" s="1">
        <v>-37.109000000000002</v>
      </c>
      <c r="U60" s="1">
        <v>-272.971</v>
      </c>
      <c r="V60" s="1">
        <v>198.75200000000001</v>
      </c>
      <c r="Y60" s="1">
        <v>1977</v>
      </c>
      <c r="Z60" s="1" t="str">
        <f>VLOOKUP(AA60,WYT!$K$3:$M$7,3,FALSE)</f>
        <v>C</v>
      </c>
      <c r="AA60" s="1">
        <v>5</v>
      </c>
      <c r="AB60" s="1">
        <f t="shared" si="0"/>
        <v>0</v>
      </c>
      <c r="AC60" s="1">
        <f t="shared" si="1"/>
        <v>0</v>
      </c>
      <c r="AD60" s="1">
        <f t="shared" si="2"/>
        <v>0</v>
      </c>
      <c r="AE60" s="1">
        <f t="shared" si="3"/>
        <v>0</v>
      </c>
    </row>
    <row r="61" spans="1:31" x14ac:dyDescent="0.25">
      <c r="A61" s="1">
        <v>1978</v>
      </c>
      <c r="B61" s="1">
        <v>36201.17</v>
      </c>
      <c r="C61" s="1">
        <v>104.89700000000001</v>
      </c>
      <c r="D61" s="1">
        <v>-107.11499999999999</v>
      </c>
      <c r="E61" s="1">
        <v>316.91000000000003</v>
      </c>
      <c r="G61" s="1">
        <v>36192.46</v>
      </c>
      <c r="H61" s="1">
        <v>104.86</v>
      </c>
      <c r="I61" s="1">
        <v>-107.152</v>
      </c>
      <c r="J61" s="1">
        <v>316.87299999999999</v>
      </c>
      <c r="M61" s="1">
        <v>32667.57</v>
      </c>
      <c r="N61" s="1">
        <v>81.905000000000001</v>
      </c>
      <c r="O61" s="1">
        <v>-151.01900000000001</v>
      </c>
      <c r="P61" s="1">
        <v>314.82799999999997</v>
      </c>
      <c r="S61" s="1">
        <v>33713.339999999997</v>
      </c>
      <c r="T61" s="1">
        <v>86.447000000000003</v>
      </c>
      <c r="U61" s="1">
        <v>-146.47200000000001</v>
      </c>
      <c r="V61" s="1">
        <v>319.36599999999999</v>
      </c>
      <c r="Y61" s="1">
        <v>1978</v>
      </c>
      <c r="Z61" s="1" t="str">
        <f>VLOOKUP(AA61,WYT!$K$3:$M$7,3,FALSE)</f>
        <v>AN</v>
      </c>
      <c r="AA61" s="1">
        <v>2</v>
      </c>
      <c r="AB61" s="1">
        <f t="shared" si="0"/>
        <v>104.89700000000001</v>
      </c>
      <c r="AC61" s="1">
        <f t="shared" si="1"/>
        <v>104.86</v>
      </c>
      <c r="AD61" s="1">
        <f t="shared" si="2"/>
        <v>81.905000000000001</v>
      </c>
      <c r="AE61" s="1">
        <f t="shared" si="3"/>
        <v>86.447000000000003</v>
      </c>
    </row>
    <row r="62" spans="1:31" x14ac:dyDescent="0.25">
      <c r="A62" s="1">
        <v>1979</v>
      </c>
      <c r="B62" s="1">
        <v>17647.09</v>
      </c>
      <c r="C62" s="1">
        <v>26.161999999999999</v>
      </c>
      <c r="D62" s="1">
        <v>-186.37899999999999</v>
      </c>
      <c r="E62" s="1">
        <v>238.703</v>
      </c>
      <c r="G62" s="1">
        <v>18185.05</v>
      </c>
      <c r="H62" s="1">
        <v>28.445</v>
      </c>
      <c r="I62" s="1">
        <v>-184.053</v>
      </c>
      <c r="J62" s="1">
        <v>240.94300000000001</v>
      </c>
      <c r="M62" s="1">
        <v>15419.83</v>
      </c>
      <c r="N62" s="1">
        <v>6.9870000000000001</v>
      </c>
      <c r="O62" s="1">
        <v>-227.15700000000001</v>
      </c>
      <c r="P62" s="1">
        <v>241.13200000000001</v>
      </c>
      <c r="S62" s="1">
        <v>16523.580000000002</v>
      </c>
      <c r="T62" s="1">
        <v>11.782</v>
      </c>
      <c r="U62" s="1">
        <v>-222.22</v>
      </c>
      <c r="V62" s="1">
        <v>245.78299999999999</v>
      </c>
      <c r="Y62" s="1">
        <v>1979</v>
      </c>
      <c r="Z62" s="1" t="str">
        <f>VLOOKUP(AA62,WYT!$K$3:$M$7,3,FALSE)</f>
        <v>BN</v>
      </c>
      <c r="AA62" s="1">
        <v>3</v>
      </c>
      <c r="AB62" s="1">
        <f t="shared" si="0"/>
        <v>26.161999999999999</v>
      </c>
      <c r="AC62" s="1">
        <f t="shared" si="1"/>
        <v>28.445</v>
      </c>
      <c r="AD62" s="1">
        <f t="shared" si="2"/>
        <v>6.9870000000000001</v>
      </c>
      <c r="AE62" s="1">
        <f t="shared" si="3"/>
        <v>11.782</v>
      </c>
    </row>
    <row r="63" spans="1:31" x14ac:dyDescent="0.25">
      <c r="A63" s="1">
        <v>1980</v>
      </c>
      <c r="B63" s="1">
        <v>19944.29</v>
      </c>
      <c r="C63" s="1">
        <v>35.909999999999997</v>
      </c>
      <c r="D63" s="1">
        <v>-176.459</v>
      </c>
      <c r="E63" s="1">
        <v>248.28</v>
      </c>
      <c r="G63" s="1">
        <v>19993.990000000002</v>
      </c>
      <c r="H63" s="1">
        <v>36.121000000000002</v>
      </c>
      <c r="I63" s="1">
        <v>-176.245</v>
      </c>
      <c r="J63" s="1">
        <v>248.488</v>
      </c>
      <c r="M63" s="1">
        <v>24646.13</v>
      </c>
      <c r="N63" s="1">
        <v>47.063000000000002</v>
      </c>
      <c r="O63" s="1">
        <v>-186.16</v>
      </c>
      <c r="P63" s="1">
        <v>280.286</v>
      </c>
      <c r="S63" s="1">
        <v>25385.06</v>
      </c>
      <c r="T63" s="1">
        <v>50.271999999999998</v>
      </c>
      <c r="U63" s="1">
        <v>-182.904</v>
      </c>
      <c r="V63" s="1">
        <v>283.44799999999998</v>
      </c>
      <c r="Y63" s="1">
        <v>1980</v>
      </c>
      <c r="Z63" s="1" t="str">
        <f>VLOOKUP(AA63,WYT!$K$3:$M$7,3,FALSE)</f>
        <v>AN</v>
      </c>
      <c r="AA63" s="1">
        <v>2</v>
      </c>
      <c r="AB63" s="1">
        <f t="shared" si="0"/>
        <v>35.909999999999997</v>
      </c>
      <c r="AC63" s="1">
        <f t="shared" si="1"/>
        <v>36.121000000000002</v>
      </c>
      <c r="AD63" s="1">
        <f t="shared" si="2"/>
        <v>47.063000000000002</v>
      </c>
      <c r="AE63" s="1">
        <f t="shared" si="3"/>
        <v>50.271999999999998</v>
      </c>
    </row>
    <row r="64" spans="1:31" x14ac:dyDescent="0.25">
      <c r="A64" s="1">
        <v>1981</v>
      </c>
      <c r="B64" s="1">
        <v>10177.91</v>
      </c>
      <c r="C64" s="1">
        <v>-5.5339999999999998</v>
      </c>
      <c r="D64" s="1">
        <v>-218.83699999999999</v>
      </c>
      <c r="E64" s="1">
        <v>207.77</v>
      </c>
      <c r="G64" s="1">
        <v>10224.31</v>
      </c>
      <c r="H64" s="1">
        <v>-5.3369999999999997</v>
      </c>
      <c r="I64" s="1">
        <v>-218.63499999999999</v>
      </c>
      <c r="J64" s="1">
        <v>207.96100000000001</v>
      </c>
      <c r="M64" s="1">
        <v>10300.94</v>
      </c>
      <c r="N64" s="1">
        <v>-15.247</v>
      </c>
      <c r="O64" s="1">
        <v>-250.166</v>
      </c>
      <c r="P64" s="1">
        <v>219.672</v>
      </c>
      <c r="S64" s="1">
        <v>10380.629999999999</v>
      </c>
      <c r="T64" s="1">
        <v>-14.901</v>
      </c>
      <c r="U64" s="1">
        <v>-249.80600000000001</v>
      </c>
      <c r="V64" s="1">
        <v>220.00399999999999</v>
      </c>
      <c r="Y64" s="1">
        <v>1981</v>
      </c>
      <c r="Z64" s="1" t="str">
        <f>VLOOKUP(AA64,WYT!$K$3:$M$7,3,FALSE)</f>
        <v>D</v>
      </c>
      <c r="AA64" s="1">
        <v>4</v>
      </c>
      <c r="AB64" s="1">
        <f t="shared" si="0"/>
        <v>0</v>
      </c>
      <c r="AC64" s="1">
        <f t="shared" si="1"/>
        <v>0</v>
      </c>
      <c r="AD64" s="1">
        <f t="shared" si="2"/>
        <v>0</v>
      </c>
      <c r="AE64" s="1">
        <f t="shared" si="3"/>
        <v>0</v>
      </c>
    </row>
    <row r="65" spans="1:31" x14ac:dyDescent="0.25">
      <c r="A65" s="1">
        <v>1982</v>
      </c>
      <c r="B65" s="1">
        <v>96652.44</v>
      </c>
      <c r="C65" s="1">
        <v>361.42599999999999</v>
      </c>
      <c r="D65" s="1">
        <v>137.87100000000001</v>
      </c>
      <c r="E65" s="1">
        <v>584.98099999999999</v>
      </c>
      <c r="G65" s="1">
        <v>96271.360000000001</v>
      </c>
      <c r="H65" s="1">
        <v>359.80900000000003</v>
      </c>
      <c r="I65" s="1">
        <v>136.386</v>
      </c>
      <c r="J65" s="1">
        <v>583.23099999999999</v>
      </c>
      <c r="M65" s="1">
        <v>60201.45</v>
      </c>
      <c r="N65" s="1">
        <v>201.501</v>
      </c>
      <c r="O65" s="1">
        <v>-33.94</v>
      </c>
      <c r="P65" s="1">
        <v>436.94299999999998</v>
      </c>
      <c r="S65" s="1">
        <v>60712.51</v>
      </c>
      <c r="T65" s="1">
        <v>203.721</v>
      </c>
      <c r="U65" s="1">
        <v>-31.818999999999999</v>
      </c>
      <c r="V65" s="1">
        <v>439.26100000000002</v>
      </c>
      <c r="Y65" s="1">
        <v>1982</v>
      </c>
      <c r="Z65" s="1" t="str">
        <f>VLOOKUP(AA65,WYT!$K$3:$M$7,3,FALSE)</f>
        <v>W</v>
      </c>
      <c r="AA65" s="1">
        <v>1</v>
      </c>
      <c r="AB65" s="1">
        <f t="shared" si="0"/>
        <v>361.42599999999999</v>
      </c>
      <c r="AC65" s="1">
        <f t="shared" si="1"/>
        <v>359.80900000000003</v>
      </c>
      <c r="AD65" s="1">
        <f t="shared" si="2"/>
        <v>201.501</v>
      </c>
      <c r="AE65" s="1">
        <f t="shared" si="3"/>
        <v>203.721</v>
      </c>
    </row>
    <row r="66" spans="1:31" x14ac:dyDescent="0.25">
      <c r="A66" s="1">
        <v>1983</v>
      </c>
      <c r="B66" s="1">
        <v>79709.009999999995</v>
      </c>
      <c r="C66" s="1">
        <v>289.52499999999998</v>
      </c>
      <c r="D66" s="1">
        <v>71.17</v>
      </c>
      <c r="E66" s="1">
        <v>507.88</v>
      </c>
      <c r="G66" s="1">
        <v>79500.149999999994</v>
      </c>
      <c r="H66" s="1">
        <v>288.63900000000001</v>
      </c>
      <c r="I66" s="1">
        <v>70.338999999999999</v>
      </c>
      <c r="J66" s="1">
        <v>506.93900000000002</v>
      </c>
      <c r="M66" s="1">
        <v>105724.59</v>
      </c>
      <c r="N66" s="1">
        <v>399.23599999999999</v>
      </c>
      <c r="O66" s="1">
        <v>148.19900000000001</v>
      </c>
      <c r="P66" s="1">
        <v>650.27300000000002</v>
      </c>
      <c r="S66" s="1">
        <v>105230.65</v>
      </c>
      <c r="T66" s="1">
        <v>397.09</v>
      </c>
      <c r="U66" s="1">
        <v>146.29300000000001</v>
      </c>
      <c r="V66" s="1">
        <v>647.88800000000003</v>
      </c>
      <c r="Y66" s="1">
        <v>1983</v>
      </c>
      <c r="Z66" s="1" t="str">
        <f>VLOOKUP(AA66,WYT!$K$3:$M$7,3,FALSE)</f>
        <v>W</v>
      </c>
      <c r="AA66" s="1">
        <v>1</v>
      </c>
      <c r="AB66" s="1">
        <f t="shared" si="0"/>
        <v>289.52499999999998</v>
      </c>
      <c r="AC66" s="1">
        <f t="shared" si="1"/>
        <v>288.63900000000001</v>
      </c>
      <c r="AD66" s="1">
        <f t="shared" si="2"/>
        <v>399.23599999999999</v>
      </c>
      <c r="AE66" s="1">
        <f t="shared" si="3"/>
        <v>397.09</v>
      </c>
    </row>
    <row r="67" spans="1:31" x14ac:dyDescent="0.25">
      <c r="A67" s="1">
        <v>1984</v>
      </c>
      <c r="B67" s="1">
        <v>14601.85</v>
      </c>
      <c r="C67" s="1">
        <v>13.239000000000001</v>
      </c>
      <c r="D67" s="1">
        <v>-199.57499999999999</v>
      </c>
      <c r="E67" s="1">
        <v>226.054</v>
      </c>
      <c r="G67" s="1">
        <v>14827.26</v>
      </c>
      <c r="H67" s="1">
        <v>14.196</v>
      </c>
      <c r="I67" s="1">
        <v>-198.596</v>
      </c>
      <c r="J67" s="1">
        <v>226.988</v>
      </c>
      <c r="M67" s="1">
        <v>16767.71</v>
      </c>
      <c r="N67" s="1">
        <v>12.842000000000001</v>
      </c>
      <c r="O67" s="1">
        <v>-221.12899999999999</v>
      </c>
      <c r="P67" s="1">
        <v>246.81299999999999</v>
      </c>
      <c r="S67" s="1">
        <v>16635.09</v>
      </c>
      <c r="T67" s="1">
        <v>12.266</v>
      </c>
      <c r="U67" s="1">
        <v>-221.72200000000001</v>
      </c>
      <c r="V67" s="1">
        <v>246.25399999999999</v>
      </c>
      <c r="Y67" s="1">
        <v>1984</v>
      </c>
      <c r="Z67" s="1" t="str">
        <f>VLOOKUP(AA67,WYT!$K$3:$M$7,3,FALSE)</f>
        <v>W</v>
      </c>
      <c r="AA67" s="1">
        <v>1</v>
      </c>
      <c r="AB67" s="1">
        <f t="shared" si="0"/>
        <v>13.239000000000001</v>
      </c>
      <c r="AC67" s="1">
        <f t="shared" si="1"/>
        <v>14.196</v>
      </c>
      <c r="AD67" s="1">
        <f t="shared" si="2"/>
        <v>12.842000000000001</v>
      </c>
      <c r="AE67" s="1">
        <f t="shared" si="3"/>
        <v>12.266</v>
      </c>
    </row>
    <row r="68" spans="1:31" x14ac:dyDescent="0.25">
      <c r="A68" s="1">
        <v>1985</v>
      </c>
      <c r="B68" s="1">
        <v>11266.53</v>
      </c>
      <c r="C68" s="1">
        <v>-0.91400000000000003</v>
      </c>
      <c r="D68" s="1">
        <v>-214.08699999999999</v>
      </c>
      <c r="E68" s="1">
        <v>212.25899999999999</v>
      </c>
      <c r="G68" s="1">
        <v>11045.32</v>
      </c>
      <c r="H68" s="1">
        <v>-1.853</v>
      </c>
      <c r="I68" s="1">
        <v>-215.05199999999999</v>
      </c>
      <c r="J68" s="1">
        <v>211.346</v>
      </c>
      <c r="M68" s="1">
        <v>9984.52</v>
      </c>
      <c r="N68" s="1">
        <v>-16.622</v>
      </c>
      <c r="O68" s="1">
        <v>-251.59399999999999</v>
      </c>
      <c r="P68" s="1">
        <v>218.351</v>
      </c>
      <c r="S68" s="1">
        <v>9596.0499999999993</v>
      </c>
      <c r="T68" s="1">
        <v>-18.309000000000001</v>
      </c>
      <c r="U68" s="1">
        <v>-253.34899999999999</v>
      </c>
      <c r="V68" s="1">
        <v>216.73099999999999</v>
      </c>
      <c r="Y68" s="1">
        <v>1985</v>
      </c>
      <c r="Z68" s="1" t="str">
        <f>VLOOKUP(AA68,WYT!$K$3:$M$7,3,FALSE)</f>
        <v>D</v>
      </c>
      <c r="AA68" s="1">
        <v>4</v>
      </c>
      <c r="AB68" s="1">
        <f t="shared" si="0"/>
        <v>0</v>
      </c>
      <c r="AC68" s="1">
        <f t="shared" si="1"/>
        <v>0</v>
      </c>
      <c r="AD68" s="1">
        <f t="shared" si="2"/>
        <v>0</v>
      </c>
      <c r="AE68" s="1">
        <f t="shared" si="3"/>
        <v>0</v>
      </c>
    </row>
    <row r="69" spans="1:31" x14ac:dyDescent="0.25">
      <c r="A69" s="1">
        <v>1986</v>
      </c>
      <c r="B69" s="1">
        <v>22660.66</v>
      </c>
      <c r="C69" s="1">
        <v>47.436999999999998</v>
      </c>
      <c r="D69" s="1">
        <v>-164.768</v>
      </c>
      <c r="E69" s="1">
        <v>259.64299999999997</v>
      </c>
      <c r="G69" s="1">
        <v>22668.66</v>
      </c>
      <c r="H69" s="1">
        <v>47.470999999999997</v>
      </c>
      <c r="I69" s="1">
        <v>-164.73400000000001</v>
      </c>
      <c r="J69" s="1">
        <v>259.67700000000002</v>
      </c>
      <c r="M69" s="1">
        <v>41941.26</v>
      </c>
      <c r="N69" s="1">
        <v>122.18600000000001</v>
      </c>
      <c r="O69" s="1">
        <v>-110.974</v>
      </c>
      <c r="P69" s="1">
        <v>355.346</v>
      </c>
      <c r="S69" s="1">
        <v>41695.480000000003</v>
      </c>
      <c r="T69" s="1">
        <v>121.119</v>
      </c>
      <c r="U69" s="1">
        <v>-112.027</v>
      </c>
      <c r="V69" s="1">
        <v>354.26400000000001</v>
      </c>
      <c r="Y69" s="1">
        <v>1986</v>
      </c>
      <c r="Z69" s="1" t="str">
        <f>VLOOKUP(AA69,WYT!$K$3:$M$7,3,FALSE)</f>
        <v>W</v>
      </c>
      <c r="AA69" s="1">
        <v>1</v>
      </c>
      <c r="AB69" s="1">
        <f t="shared" si="0"/>
        <v>47.436999999999998</v>
      </c>
      <c r="AC69" s="1">
        <f t="shared" si="1"/>
        <v>47.470999999999997</v>
      </c>
      <c r="AD69" s="1">
        <f t="shared" si="2"/>
        <v>122.18600000000001</v>
      </c>
      <c r="AE69" s="1">
        <f t="shared" si="3"/>
        <v>121.119</v>
      </c>
    </row>
    <row r="70" spans="1:31" x14ac:dyDescent="0.25">
      <c r="A70" s="1">
        <v>1987</v>
      </c>
      <c r="B70" s="1">
        <v>9054.7000000000007</v>
      </c>
      <c r="C70" s="1">
        <v>-10.3</v>
      </c>
      <c r="D70" s="1">
        <v>-223.745</v>
      </c>
      <c r="E70" s="1">
        <v>203.14500000000001</v>
      </c>
      <c r="G70" s="1">
        <v>9057.5400000000009</v>
      </c>
      <c r="H70" s="1">
        <v>-10.288</v>
      </c>
      <c r="I70" s="1">
        <v>-223.733</v>
      </c>
      <c r="J70" s="1">
        <v>203.15700000000001</v>
      </c>
      <c r="M70" s="1">
        <v>10454.040000000001</v>
      </c>
      <c r="N70" s="1">
        <v>-14.582000000000001</v>
      </c>
      <c r="O70" s="1">
        <v>-249.47499999999999</v>
      </c>
      <c r="P70" s="1">
        <v>220.31100000000001</v>
      </c>
      <c r="S70" s="1">
        <v>11008.73</v>
      </c>
      <c r="T70" s="1">
        <v>-12.173</v>
      </c>
      <c r="U70" s="1">
        <v>-246.97300000000001</v>
      </c>
      <c r="V70" s="1">
        <v>222.62799999999999</v>
      </c>
      <c r="Y70" s="1">
        <v>1987</v>
      </c>
      <c r="Z70" s="1" t="str">
        <f>VLOOKUP(AA70,WYT!$K$3:$M$7,3,FALSE)</f>
        <v>D</v>
      </c>
      <c r="AA70" s="1">
        <v>4</v>
      </c>
      <c r="AB70" s="1">
        <f t="shared" ref="AB70:AB86" si="9">IF(C70&lt;0,0,C70)</f>
        <v>0</v>
      </c>
      <c r="AC70" s="1">
        <f t="shared" ref="AC70:AC86" si="10">IF(H70&lt;0,0,H70)</f>
        <v>0</v>
      </c>
      <c r="AD70" s="1">
        <f t="shared" ref="AD70:AD86" si="11">IF(N70&lt;0,0,N70)</f>
        <v>0</v>
      </c>
      <c r="AE70" s="1">
        <f t="shared" ref="AE70:AE86" si="12">IF(T70&lt;0,0,T70)</f>
        <v>0</v>
      </c>
    </row>
    <row r="71" spans="1:31" x14ac:dyDescent="0.25">
      <c r="A71" s="1">
        <v>1988</v>
      </c>
      <c r="B71" s="1">
        <v>8454.42</v>
      </c>
      <c r="C71" s="1">
        <v>-12.847</v>
      </c>
      <c r="D71" s="1">
        <v>-226.37100000000001</v>
      </c>
      <c r="E71" s="1">
        <v>200.67599999999999</v>
      </c>
      <c r="G71" s="1">
        <v>8454.61</v>
      </c>
      <c r="H71" s="1">
        <v>-12.847</v>
      </c>
      <c r="I71" s="1">
        <v>-226.37</v>
      </c>
      <c r="J71" s="1">
        <v>200.67699999999999</v>
      </c>
      <c r="M71" s="1">
        <v>6708.62</v>
      </c>
      <c r="N71" s="1">
        <v>-30.850999999999999</v>
      </c>
      <c r="O71" s="1">
        <v>-266.42399999999998</v>
      </c>
      <c r="P71" s="1">
        <v>204.72300000000001</v>
      </c>
      <c r="S71" s="1">
        <v>7068.32</v>
      </c>
      <c r="T71" s="1">
        <v>-29.288</v>
      </c>
      <c r="U71" s="1">
        <v>-264.79199999999997</v>
      </c>
      <c r="V71" s="1">
        <v>206.215</v>
      </c>
      <c r="Y71" s="1">
        <v>1988</v>
      </c>
      <c r="Z71" s="1" t="str">
        <f>VLOOKUP(AA71,WYT!$K$3:$M$7,3,FALSE)</f>
        <v>C</v>
      </c>
      <c r="AA71" s="1">
        <v>5</v>
      </c>
      <c r="AB71" s="1">
        <f t="shared" si="9"/>
        <v>0</v>
      </c>
      <c r="AC71" s="1">
        <f t="shared" si="10"/>
        <v>0</v>
      </c>
      <c r="AD71" s="1">
        <f t="shared" si="11"/>
        <v>0</v>
      </c>
      <c r="AE71" s="1">
        <f t="shared" si="12"/>
        <v>0</v>
      </c>
    </row>
    <row r="72" spans="1:31" x14ac:dyDescent="0.25">
      <c r="A72" s="1">
        <v>1989</v>
      </c>
      <c r="B72" s="1">
        <v>15488.95</v>
      </c>
      <c r="C72" s="1">
        <v>17.004000000000001</v>
      </c>
      <c r="D72" s="1">
        <v>-195.72499999999999</v>
      </c>
      <c r="E72" s="1">
        <v>229.733</v>
      </c>
      <c r="G72" s="1">
        <v>15561.83</v>
      </c>
      <c r="H72" s="1">
        <v>17.312999999999999</v>
      </c>
      <c r="I72" s="1">
        <v>-195.40899999999999</v>
      </c>
      <c r="J72" s="1">
        <v>230.036</v>
      </c>
      <c r="M72" s="1">
        <v>18475.62</v>
      </c>
      <c r="N72" s="1">
        <v>20.260999999999999</v>
      </c>
      <c r="O72" s="1">
        <v>-213.511</v>
      </c>
      <c r="P72" s="1">
        <v>254.03200000000001</v>
      </c>
      <c r="S72" s="1">
        <v>17639.91</v>
      </c>
      <c r="T72" s="1">
        <v>16.631</v>
      </c>
      <c r="U72" s="1">
        <v>-217.23599999999999</v>
      </c>
      <c r="V72" s="1">
        <v>250.49700000000001</v>
      </c>
      <c r="Y72" s="1">
        <v>1989</v>
      </c>
      <c r="Z72" s="1" t="str">
        <f>VLOOKUP(AA72,WYT!$K$3:$M$7,3,FALSE)</f>
        <v>D</v>
      </c>
      <c r="AA72" s="1">
        <v>4</v>
      </c>
      <c r="AB72" s="1">
        <f t="shared" si="9"/>
        <v>17.004000000000001</v>
      </c>
      <c r="AC72" s="1">
        <f t="shared" si="10"/>
        <v>17.312999999999999</v>
      </c>
      <c r="AD72" s="1">
        <f t="shared" si="11"/>
        <v>20.260999999999999</v>
      </c>
      <c r="AE72" s="1">
        <f t="shared" si="12"/>
        <v>16.631</v>
      </c>
    </row>
    <row r="73" spans="1:31" x14ac:dyDescent="0.25">
      <c r="A73" s="1">
        <v>1990</v>
      </c>
      <c r="B73" s="1">
        <v>7710.46</v>
      </c>
      <c r="C73" s="1">
        <v>-16.004000000000001</v>
      </c>
      <c r="D73" s="1">
        <v>-229.62899999999999</v>
      </c>
      <c r="E73" s="1">
        <v>197.62</v>
      </c>
      <c r="G73" s="1">
        <v>7710.22</v>
      </c>
      <c r="H73" s="1">
        <v>-16.006</v>
      </c>
      <c r="I73" s="1">
        <v>-229.63</v>
      </c>
      <c r="J73" s="1">
        <v>197.619</v>
      </c>
      <c r="M73" s="1">
        <v>6802.89</v>
      </c>
      <c r="N73" s="1">
        <v>-30.440999999999999</v>
      </c>
      <c r="O73" s="1">
        <v>-265.99599999999998</v>
      </c>
      <c r="P73" s="1">
        <v>205.114</v>
      </c>
      <c r="S73" s="1">
        <v>6847.06</v>
      </c>
      <c r="T73" s="1">
        <v>-30.248999999999999</v>
      </c>
      <c r="U73" s="1">
        <v>-265.79599999999999</v>
      </c>
      <c r="V73" s="1">
        <v>205.297</v>
      </c>
      <c r="Y73" s="1">
        <v>1990</v>
      </c>
      <c r="Z73" s="1" t="str">
        <f>VLOOKUP(AA73,WYT!$K$3:$M$7,3,FALSE)</f>
        <v>C</v>
      </c>
      <c r="AA73" s="1">
        <v>5</v>
      </c>
      <c r="AB73" s="1">
        <f t="shared" si="9"/>
        <v>0</v>
      </c>
      <c r="AC73" s="1">
        <f t="shared" si="10"/>
        <v>0</v>
      </c>
      <c r="AD73" s="1">
        <f t="shared" si="11"/>
        <v>0</v>
      </c>
      <c r="AE73" s="1">
        <f t="shared" si="12"/>
        <v>0</v>
      </c>
    </row>
    <row r="74" spans="1:31" x14ac:dyDescent="0.25">
      <c r="A74" s="1">
        <v>1991</v>
      </c>
      <c r="B74" s="1">
        <v>8585.43</v>
      </c>
      <c r="C74" s="1">
        <v>-12.292</v>
      </c>
      <c r="D74" s="1">
        <v>-225.798</v>
      </c>
      <c r="E74" s="1">
        <v>201.215</v>
      </c>
      <c r="G74" s="1">
        <v>8581.83</v>
      </c>
      <c r="H74" s="1">
        <v>-12.307</v>
      </c>
      <c r="I74" s="1">
        <v>-225.81399999999999</v>
      </c>
      <c r="J74" s="1">
        <v>201.2</v>
      </c>
      <c r="M74" s="1">
        <v>11835.44</v>
      </c>
      <c r="N74" s="1">
        <v>-8.5820000000000007</v>
      </c>
      <c r="O74" s="1">
        <v>-243.249</v>
      </c>
      <c r="P74" s="1">
        <v>226.08500000000001</v>
      </c>
      <c r="S74" s="1">
        <v>11239.83</v>
      </c>
      <c r="T74" s="1">
        <v>-11.169</v>
      </c>
      <c r="U74" s="1">
        <v>-245.93199999999999</v>
      </c>
      <c r="V74" s="1">
        <v>223.59399999999999</v>
      </c>
      <c r="Y74" s="1">
        <v>1991</v>
      </c>
      <c r="Z74" s="1" t="str">
        <f>VLOOKUP(AA74,WYT!$K$3:$M$7,3,FALSE)</f>
        <v>C</v>
      </c>
      <c r="AA74" s="1">
        <v>5</v>
      </c>
      <c r="AB74" s="1">
        <f t="shared" si="9"/>
        <v>0</v>
      </c>
      <c r="AC74" s="1">
        <f t="shared" si="10"/>
        <v>0</v>
      </c>
      <c r="AD74" s="1">
        <f t="shared" si="11"/>
        <v>0</v>
      </c>
      <c r="AE74" s="1">
        <f t="shared" si="12"/>
        <v>0</v>
      </c>
    </row>
    <row r="75" spans="1:31" x14ac:dyDescent="0.25">
      <c r="A75" s="1">
        <v>1992</v>
      </c>
      <c r="B75" s="1">
        <v>8112.59</v>
      </c>
      <c r="C75" s="1">
        <v>-14.298</v>
      </c>
      <c r="D75" s="1">
        <v>-227.86799999999999</v>
      </c>
      <c r="E75" s="1">
        <v>199.27099999999999</v>
      </c>
      <c r="G75" s="1">
        <v>8130.17</v>
      </c>
      <c r="H75" s="1">
        <v>-14.223000000000001</v>
      </c>
      <c r="I75" s="1">
        <v>-227.791</v>
      </c>
      <c r="J75" s="1">
        <v>199.34399999999999</v>
      </c>
      <c r="M75" s="1">
        <v>8859.56</v>
      </c>
      <c r="N75" s="1">
        <v>-21.507999999999999</v>
      </c>
      <c r="O75" s="1">
        <v>-256.678</v>
      </c>
      <c r="P75" s="1">
        <v>213.66300000000001</v>
      </c>
      <c r="S75" s="1">
        <v>8733.81</v>
      </c>
      <c r="T75" s="1">
        <v>-22.053999999999998</v>
      </c>
      <c r="U75" s="1">
        <v>-257.24700000000001</v>
      </c>
      <c r="V75" s="1">
        <v>213.13900000000001</v>
      </c>
      <c r="Y75" s="1">
        <v>1992</v>
      </c>
      <c r="Z75" s="1" t="str">
        <f>VLOOKUP(AA75,WYT!$K$3:$M$7,3,FALSE)</f>
        <v>C</v>
      </c>
      <c r="AA75" s="1">
        <v>5</v>
      </c>
      <c r="AB75" s="1">
        <f t="shared" si="9"/>
        <v>0</v>
      </c>
      <c r="AC75" s="1">
        <f t="shared" si="10"/>
        <v>0</v>
      </c>
      <c r="AD75" s="1">
        <f t="shared" si="11"/>
        <v>0</v>
      </c>
      <c r="AE75" s="1">
        <f t="shared" si="12"/>
        <v>0</v>
      </c>
    </row>
    <row r="76" spans="1:31" x14ac:dyDescent="0.25">
      <c r="A76" s="1">
        <v>1993</v>
      </c>
      <c r="B76" s="1">
        <v>33518.97</v>
      </c>
      <c r="C76" s="1">
        <v>93.515000000000001</v>
      </c>
      <c r="D76" s="1">
        <v>-118.453</v>
      </c>
      <c r="E76" s="1">
        <v>305.483</v>
      </c>
      <c r="G76" s="1">
        <v>33682.94</v>
      </c>
      <c r="H76" s="1">
        <v>94.210999999999999</v>
      </c>
      <c r="I76" s="1">
        <v>-117.758</v>
      </c>
      <c r="J76" s="1">
        <v>306.18099999999998</v>
      </c>
      <c r="M76" s="1">
        <v>27406.43</v>
      </c>
      <c r="N76" s="1">
        <v>59.052</v>
      </c>
      <c r="O76" s="1">
        <v>-174.01499999999999</v>
      </c>
      <c r="P76" s="1">
        <v>292.12</v>
      </c>
      <c r="S76" s="1">
        <v>27887.53</v>
      </c>
      <c r="T76" s="1">
        <v>61.142000000000003</v>
      </c>
      <c r="U76" s="1">
        <v>-171.904</v>
      </c>
      <c r="V76" s="1">
        <v>294.18799999999999</v>
      </c>
      <c r="Y76" s="1">
        <v>1993</v>
      </c>
      <c r="Z76" s="1" t="str">
        <f>VLOOKUP(AA76,WYT!$K$3:$M$7,3,FALSE)</f>
        <v>AN</v>
      </c>
      <c r="AA76" s="1">
        <v>2</v>
      </c>
      <c r="AB76" s="1">
        <f t="shared" si="9"/>
        <v>93.515000000000001</v>
      </c>
      <c r="AC76" s="1">
        <f t="shared" si="10"/>
        <v>94.210999999999999</v>
      </c>
      <c r="AD76" s="1">
        <f t="shared" si="11"/>
        <v>59.052</v>
      </c>
      <c r="AE76" s="1">
        <f t="shared" si="12"/>
        <v>61.142000000000003</v>
      </c>
    </row>
    <row r="77" spans="1:31" x14ac:dyDescent="0.25">
      <c r="A77" s="1">
        <v>1994</v>
      </c>
      <c r="B77" s="1">
        <v>8718.64</v>
      </c>
      <c r="C77" s="1">
        <v>-11.726000000000001</v>
      </c>
      <c r="D77" s="1">
        <v>-225.215</v>
      </c>
      <c r="E77" s="1">
        <v>201.76300000000001</v>
      </c>
      <c r="G77" s="1">
        <v>8703.25</v>
      </c>
      <c r="H77" s="1">
        <v>-11.792</v>
      </c>
      <c r="I77" s="1">
        <v>-225.28299999999999</v>
      </c>
      <c r="J77" s="1">
        <v>201.69900000000001</v>
      </c>
      <c r="M77" s="1">
        <v>6786.56</v>
      </c>
      <c r="N77" s="1">
        <v>-30.512</v>
      </c>
      <c r="O77" s="1">
        <v>-266.07</v>
      </c>
      <c r="P77" s="1">
        <v>205.04599999999999</v>
      </c>
      <c r="S77" s="1">
        <v>6835.28</v>
      </c>
      <c r="T77" s="1">
        <v>-30.300999999999998</v>
      </c>
      <c r="U77" s="1">
        <v>-265.84899999999999</v>
      </c>
      <c r="V77" s="1">
        <v>205.24799999999999</v>
      </c>
      <c r="Y77" s="1">
        <v>1994</v>
      </c>
      <c r="Z77" s="1" t="str">
        <f>VLOOKUP(AA77,WYT!$K$3:$M$7,3,FALSE)</f>
        <v>C</v>
      </c>
      <c r="AA77" s="1">
        <v>5</v>
      </c>
      <c r="AB77" s="1">
        <f t="shared" si="9"/>
        <v>0</v>
      </c>
      <c r="AC77" s="1">
        <f t="shared" si="10"/>
        <v>0</v>
      </c>
      <c r="AD77" s="1">
        <f t="shared" si="11"/>
        <v>0</v>
      </c>
      <c r="AE77" s="1">
        <f t="shared" si="12"/>
        <v>0</v>
      </c>
    </row>
    <row r="78" spans="1:31" x14ac:dyDescent="0.25">
      <c r="A78" s="1">
        <v>1995</v>
      </c>
      <c r="B78" s="1">
        <v>74059.429999999993</v>
      </c>
      <c r="C78" s="1">
        <v>265.55099999999999</v>
      </c>
      <c r="D78" s="1">
        <v>48.603000000000002</v>
      </c>
      <c r="E78" s="1">
        <v>482.49900000000002</v>
      </c>
      <c r="G78" s="1">
        <v>70829.929999999993</v>
      </c>
      <c r="H78" s="1">
        <v>251.846</v>
      </c>
      <c r="I78" s="1">
        <v>35.627000000000002</v>
      </c>
      <c r="J78" s="1">
        <v>468.06599999999997</v>
      </c>
      <c r="M78" s="1">
        <v>82816.23</v>
      </c>
      <c r="N78" s="1">
        <v>299.73099999999999</v>
      </c>
      <c r="O78" s="1">
        <v>58.228000000000002</v>
      </c>
      <c r="P78" s="1">
        <v>541.23400000000004</v>
      </c>
      <c r="S78" s="1">
        <v>80812.91</v>
      </c>
      <c r="T78" s="1">
        <v>291.029</v>
      </c>
      <c r="U78" s="1">
        <v>50.203000000000003</v>
      </c>
      <c r="V78" s="1">
        <v>531.85599999999999</v>
      </c>
      <c r="Y78" s="1">
        <v>1995</v>
      </c>
      <c r="Z78" s="1" t="str">
        <f>VLOOKUP(AA78,WYT!$K$3:$M$7,3,FALSE)</f>
        <v>W</v>
      </c>
      <c r="AA78" s="1">
        <v>1</v>
      </c>
      <c r="AB78" s="1">
        <f t="shared" si="9"/>
        <v>265.55099999999999</v>
      </c>
      <c r="AC78" s="1">
        <f t="shared" si="10"/>
        <v>251.846</v>
      </c>
      <c r="AD78" s="1">
        <f t="shared" si="11"/>
        <v>299.73099999999999</v>
      </c>
      <c r="AE78" s="1">
        <f t="shared" si="12"/>
        <v>291.029</v>
      </c>
    </row>
    <row r="79" spans="1:31" x14ac:dyDescent="0.25">
      <c r="A79" s="1">
        <v>1996</v>
      </c>
      <c r="B79" s="1">
        <v>42603.74</v>
      </c>
      <c r="C79" s="1">
        <v>132.06700000000001</v>
      </c>
      <c r="D79" s="1">
        <v>-80.216999999999999</v>
      </c>
      <c r="E79" s="1">
        <v>344.351</v>
      </c>
      <c r="G79" s="1">
        <v>42670.68</v>
      </c>
      <c r="H79" s="1">
        <v>132.351</v>
      </c>
      <c r="I79" s="1">
        <v>-79.936999999999998</v>
      </c>
      <c r="J79" s="1">
        <v>344.63900000000001</v>
      </c>
      <c r="M79" s="1">
        <v>34874.22</v>
      </c>
      <c r="N79" s="1">
        <v>91.49</v>
      </c>
      <c r="O79" s="1">
        <v>-141.43299999999999</v>
      </c>
      <c r="P79" s="1">
        <v>324.41300000000001</v>
      </c>
      <c r="S79" s="1">
        <v>35084.92</v>
      </c>
      <c r="T79" s="1">
        <v>92.405000000000001</v>
      </c>
      <c r="U79" s="1">
        <v>-140.52000000000001</v>
      </c>
      <c r="V79" s="1">
        <v>325.33</v>
      </c>
      <c r="Y79" s="1">
        <v>1996</v>
      </c>
      <c r="Z79" s="1" t="str">
        <f>VLOOKUP(AA79,WYT!$K$3:$M$7,3,FALSE)</f>
        <v>W</v>
      </c>
      <c r="AA79" s="1">
        <v>1</v>
      </c>
      <c r="AB79" s="1">
        <f t="shared" si="9"/>
        <v>132.06700000000001</v>
      </c>
      <c r="AC79" s="1">
        <f t="shared" si="10"/>
        <v>132.351</v>
      </c>
      <c r="AD79" s="1">
        <f t="shared" si="11"/>
        <v>91.49</v>
      </c>
      <c r="AE79" s="1">
        <f t="shared" si="12"/>
        <v>92.405000000000001</v>
      </c>
    </row>
    <row r="80" spans="1:31" x14ac:dyDescent="0.25">
      <c r="A80" s="1">
        <v>1997</v>
      </c>
      <c r="B80" s="1">
        <v>15162.55</v>
      </c>
      <c r="C80" s="1">
        <v>15.619</v>
      </c>
      <c r="D80" s="1">
        <v>-197.14099999999999</v>
      </c>
      <c r="E80" s="1">
        <v>228.37899999999999</v>
      </c>
      <c r="G80" s="1">
        <v>14936.01</v>
      </c>
      <c r="H80" s="1">
        <v>14.657999999999999</v>
      </c>
      <c r="I80" s="1">
        <v>-198.124</v>
      </c>
      <c r="J80" s="1">
        <v>227.43899999999999</v>
      </c>
      <c r="M80" s="1">
        <v>15534.89</v>
      </c>
      <c r="N80" s="1">
        <v>7.4870000000000001</v>
      </c>
      <c r="O80" s="1">
        <v>-226.642</v>
      </c>
      <c r="P80" s="1">
        <v>241.61600000000001</v>
      </c>
      <c r="S80" s="1">
        <v>14369.34</v>
      </c>
      <c r="T80" s="1">
        <v>2.4239999999999999</v>
      </c>
      <c r="U80" s="1">
        <v>-231.863</v>
      </c>
      <c r="V80" s="1">
        <v>236.71199999999999</v>
      </c>
      <c r="Y80" s="1">
        <v>1997</v>
      </c>
      <c r="Z80" s="1" t="str">
        <f>VLOOKUP(AA80,WYT!$K$3:$M$7,3,FALSE)</f>
        <v>W</v>
      </c>
      <c r="AA80" s="1">
        <v>1</v>
      </c>
      <c r="AB80" s="1">
        <f t="shared" si="9"/>
        <v>15.619</v>
      </c>
      <c r="AC80" s="1">
        <f t="shared" si="10"/>
        <v>14.657999999999999</v>
      </c>
      <c r="AD80" s="1">
        <f t="shared" si="11"/>
        <v>7.4870000000000001</v>
      </c>
      <c r="AE80" s="1">
        <f t="shared" si="12"/>
        <v>2.4239999999999999</v>
      </c>
    </row>
    <row r="81" spans="1:31" x14ac:dyDescent="0.25">
      <c r="A81" s="1">
        <v>1998</v>
      </c>
      <c r="B81" s="1">
        <v>60931.37</v>
      </c>
      <c r="C81" s="1">
        <v>209.84100000000001</v>
      </c>
      <c r="D81" s="1">
        <v>-4.4969999999999999</v>
      </c>
      <c r="E81" s="1">
        <v>424.18</v>
      </c>
      <c r="G81" s="1">
        <v>55288.03</v>
      </c>
      <c r="H81" s="1">
        <v>185.89400000000001</v>
      </c>
      <c r="I81" s="1">
        <v>-27.611999999999998</v>
      </c>
      <c r="J81" s="1">
        <v>399.399</v>
      </c>
      <c r="M81" s="1">
        <v>58029.06</v>
      </c>
      <c r="N81" s="1">
        <v>192.065</v>
      </c>
      <c r="O81" s="1">
        <v>-42.98</v>
      </c>
      <c r="P81" s="1">
        <v>427.11</v>
      </c>
      <c r="S81" s="1">
        <v>54877.440000000002</v>
      </c>
      <c r="T81" s="1">
        <v>178.376</v>
      </c>
      <c r="U81" s="1">
        <v>-56.154000000000003</v>
      </c>
      <c r="V81" s="1">
        <v>412.90600000000001</v>
      </c>
      <c r="Y81" s="1">
        <v>1998</v>
      </c>
      <c r="Z81" s="1" t="str">
        <f>VLOOKUP(AA81,WYT!$K$3:$M$7,3,FALSE)</f>
        <v>W</v>
      </c>
      <c r="AA81" s="1">
        <v>1</v>
      </c>
      <c r="AB81" s="1">
        <f t="shared" si="9"/>
        <v>209.84100000000001</v>
      </c>
      <c r="AC81" s="1">
        <f t="shared" si="10"/>
        <v>185.89400000000001</v>
      </c>
      <c r="AD81" s="1">
        <f t="shared" si="11"/>
        <v>192.065</v>
      </c>
      <c r="AE81" s="1">
        <f t="shared" si="12"/>
        <v>178.376</v>
      </c>
    </row>
    <row r="82" spans="1:31" x14ac:dyDescent="0.25">
      <c r="A82" s="1">
        <v>1999</v>
      </c>
      <c r="B82" s="1">
        <v>23743.46</v>
      </c>
      <c r="C82" s="1">
        <v>52.031999999999996</v>
      </c>
      <c r="D82" s="1">
        <v>-160.119</v>
      </c>
      <c r="E82" s="1">
        <v>264.18400000000003</v>
      </c>
      <c r="G82" s="1">
        <v>23786.15</v>
      </c>
      <c r="H82" s="1">
        <v>52.213999999999999</v>
      </c>
      <c r="I82" s="1">
        <v>-159.93600000000001</v>
      </c>
      <c r="J82" s="1">
        <v>264.363</v>
      </c>
      <c r="M82" s="1">
        <v>26243.68</v>
      </c>
      <c r="N82" s="1">
        <v>54.002000000000002</v>
      </c>
      <c r="O82" s="1">
        <v>-179.124</v>
      </c>
      <c r="P82" s="1">
        <v>287.12799999999999</v>
      </c>
      <c r="S82" s="1">
        <v>25926.25</v>
      </c>
      <c r="T82" s="1">
        <v>52.622999999999998</v>
      </c>
      <c r="U82" s="1">
        <v>-180.52099999999999</v>
      </c>
      <c r="V82" s="1">
        <v>285.767</v>
      </c>
      <c r="Y82" s="1">
        <v>1999</v>
      </c>
      <c r="Z82" s="1" t="str">
        <f>VLOOKUP(AA82,WYT!$K$3:$M$7,3,FALSE)</f>
        <v>W</v>
      </c>
      <c r="AA82" s="1">
        <v>1</v>
      </c>
      <c r="AB82" s="1">
        <f t="shared" si="9"/>
        <v>52.031999999999996</v>
      </c>
      <c r="AC82" s="1">
        <f t="shared" si="10"/>
        <v>52.213999999999999</v>
      </c>
      <c r="AD82" s="1">
        <f t="shared" si="11"/>
        <v>54.002000000000002</v>
      </c>
      <c r="AE82" s="1">
        <f t="shared" si="12"/>
        <v>52.622999999999998</v>
      </c>
    </row>
    <row r="83" spans="1:31" x14ac:dyDescent="0.25">
      <c r="A83" s="1">
        <v>2000</v>
      </c>
      <c r="B83" s="1">
        <v>17482.32</v>
      </c>
      <c r="C83" s="1">
        <v>25.463000000000001</v>
      </c>
      <c r="D83" s="1">
        <v>-187.09200000000001</v>
      </c>
      <c r="E83" s="1">
        <v>238.017</v>
      </c>
      <c r="G83" s="1">
        <v>17606.3</v>
      </c>
      <c r="H83" s="1">
        <v>25.989000000000001</v>
      </c>
      <c r="I83" s="1">
        <v>-186.55500000000001</v>
      </c>
      <c r="J83" s="1">
        <v>238.53299999999999</v>
      </c>
      <c r="M83" s="1">
        <v>23892.12</v>
      </c>
      <c r="N83" s="1">
        <v>43.787999999999997</v>
      </c>
      <c r="O83" s="1">
        <v>-189.488</v>
      </c>
      <c r="P83" s="1">
        <v>277.06299999999999</v>
      </c>
      <c r="S83" s="1">
        <v>24330.78</v>
      </c>
      <c r="T83" s="1">
        <v>45.692999999999998</v>
      </c>
      <c r="U83" s="1">
        <v>-187.55099999999999</v>
      </c>
      <c r="V83" s="1">
        <v>278.93799999999999</v>
      </c>
      <c r="Y83" s="1">
        <v>2000</v>
      </c>
      <c r="Z83" s="1" t="str">
        <f>VLOOKUP(AA83,WYT!$K$3:$M$7,3,FALSE)</f>
        <v>AN</v>
      </c>
      <c r="AA83" s="1">
        <v>2</v>
      </c>
      <c r="AB83" s="1">
        <f t="shared" si="9"/>
        <v>25.463000000000001</v>
      </c>
      <c r="AC83" s="1">
        <f t="shared" si="10"/>
        <v>25.989000000000001</v>
      </c>
      <c r="AD83" s="1">
        <f t="shared" si="11"/>
        <v>43.787999999999997</v>
      </c>
      <c r="AE83" s="1">
        <f t="shared" si="12"/>
        <v>45.692999999999998</v>
      </c>
    </row>
    <row r="84" spans="1:31" x14ac:dyDescent="0.25">
      <c r="A84" s="1">
        <v>2001</v>
      </c>
      <c r="B84" s="1">
        <v>8692.6299999999992</v>
      </c>
      <c r="C84" s="1">
        <v>-11.837</v>
      </c>
      <c r="D84" s="1">
        <v>-225.32900000000001</v>
      </c>
      <c r="E84" s="1">
        <v>201.65600000000001</v>
      </c>
      <c r="G84" s="1">
        <v>8887.6</v>
      </c>
      <c r="H84" s="1">
        <v>-11.009</v>
      </c>
      <c r="I84" s="1">
        <v>-224.476</v>
      </c>
      <c r="J84" s="1">
        <v>202.458</v>
      </c>
      <c r="M84" s="1">
        <v>10362.209999999999</v>
      </c>
      <c r="N84" s="1">
        <v>-14.981</v>
      </c>
      <c r="O84" s="1">
        <v>-249.88900000000001</v>
      </c>
      <c r="P84" s="1">
        <v>219.92699999999999</v>
      </c>
      <c r="S84" s="1">
        <v>9906.93</v>
      </c>
      <c r="T84" s="1">
        <v>-16.959</v>
      </c>
      <c r="U84" s="1">
        <v>-251.94499999999999</v>
      </c>
      <c r="V84" s="1">
        <v>218.02799999999999</v>
      </c>
      <c r="Y84" s="1">
        <v>2001</v>
      </c>
      <c r="Z84" s="1" t="str">
        <f>VLOOKUP(AA84,WYT!$K$3:$M$7,3,FALSE)</f>
        <v>D</v>
      </c>
      <c r="AA84" s="1">
        <v>4</v>
      </c>
      <c r="AB84" s="1">
        <f t="shared" si="9"/>
        <v>0</v>
      </c>
      <c r="AC84" s="1">
        <f t="shared" si="10"/>
        <v>0</v>
      </c>
      <c r="AD84" s="1">
        <f t="shared" si="11"/>
        <v>0</v>
      </c>
      <c r="AE84" s="1">
        <f t="shared" si="12"/>
        <v>0</v>
      </c>
    </row>
    <row r="85" spans="1:31" x14ac:dyDescent="0.25">
      <c r="A85" s="1">
        <v>2002</v>
      </c>
      <c r="B85" s="1">
        <v>13208.97</v>
      </c>
      <c r="C85" s="1">
        <v>7.3289999999999997</v>
      </c>
      <c r="D85" s="1">
        <v>-205.62799999999999</v>
      </c>
      <c r="E85" s="1">
        <v>220.285</v>
      </c>
      <c r="G85" s="1">
        <v>13697.44</v>
      </c>
      <c r="H85" s="1">
        <v>9.4019999999999992</v>
      </c>
      <c r="I85" s="1">
        <v>-203.50399999999999</v>
      </c>
      <c r="J85" s="1">
        <v>222.30699999999999</v>
      </c>
      <c r="M85" s="1">
        <v>10878.29</v>
      </c>
      <c r="N85" s="1">
        <v>-12.739000000000001</v>
      </c>
      <c r="O85" s="1">
        <v>-247.56100000000001</v>
      </c>
      <c r="P85" s="1">
        <v>222.083</v>
      </c>
      <c r="S85" s="1">
        <v>11360.41</v>
      </c>
      <c r="T85" s="1">
        <v>-10.645</v>
      </c>
      <c r="U85" s="1">
        <v>-245.38800000000001</v>
      </c>
      <c r="V85" s="1">
        <v>224.09800000000001</v>
      </c>
      <c r="Y85" s="1">
        <v>2002</v>
      </c>
      <c r="Z85" s="1" t="str">
        <f>VLOOKUP(AA85,WYT!$K$3:$M$7,3,FALSE)</f>
        <v>D</v>
      </c>
      <c r="AA85" s="1">
        <v>4</v>
      </c>
      <c r="AB85" s="1">
        <f t="shared" si="9"/>
        <v>7.3289999999999997</v>
      </c>
      <c r="AC85" s="1">
        <f t="shared" si="10"/>
        <v>9.4019999999999992</v>
      </c>
      <c r="AD85" s="1">
        <f t="shared" si="11"/>
        <v>0</v>
      </c>
      <c r="AE85" s="1">
        <f t="shared" si="12"/>
        <v>0</v>
      </c>
    </row>
    <row r="86" spans="1:31" x14ac:dyDescent="0.25">
      <c r="A86" s="1">
        <v>2003</v>
      </c>
      <c r="B86" s="1">
        <v>35130.15</v>
      </c>
      <c r="C86" s="1">
        <v>100.352</v>
      </c>
      <c r="D86" s="1">
        <v>-111.637</v>
      </c>
      <c r="E86" s="1">
        <v>312.34199999999998</v>
      </c>
      <c r="G86" s="1">
        <v>35445.410000000003</v>
      </c>
      <c r="H86" s="1">
        <v>101.69</v>
      </c>
      <c r="I86" s="1">
        <v>-110.30500000000001</v>
      </c>
      <c r="J86" s="1">
        <v>313.68599999999998</v>
      </c>
      <c r="M86" s="1">
        <v>21247.41</v>
      </c>
      <c r="N86" s="1">
        <v>32.299999999999997</v>
      </c>
      <c r="O86" s="1">
        <v>-201.191</v>
      </c>
      <c r="P86" s="1">
        <v>265.791</v>
      </c>
      <c r="S86" s="1">
        <v>21596.19</v>
      </c>
      <c r="T86" s="1">
        <v>33.814999999999998</v>
      </c>
      <c r="U86" s="1">
        <v>-199.64500000000001</v>
      </c>
      <c r="V86" s="1">
        <v>267.27499999999998</v>
      </c>
      <c r="Y86" s="1">
        <v>2003</v>
      </c>
      <c r="Z86" s="1" t="str">
        <f>VLOOKUP(AA86,WYT!$K$3:$M$7,3,FALSE)</f>
        <v>AN</v>
      </c>
      <c r="AA86" s="1">
        <v>2</v>
      </c>
      <c r="AB86" s="1">
        <f t="shared" si="9"/>
        <v>100.352</v>
      </c>
      <c r="AC86" s="1">
        <f t="shared" si="10"/>
        <v>101.69</v>
      </c>
      <c r="AD86" s="1">
        <f t="shared" si="11"/>
        <v>32.299999999999997</v>
      </c>
      <c r="AE86" s="1">
        <f t="shared" si="12"/>
        <v>33.814999999999998</v>
      </c>
    </row>
    <row r="89" spans="1:31" x14ac:dyDescent="0.25">
      <c r="A89" s="1" t="s">
        <v>22</v>
      </c>
      <c r="B89" s="1">
        <v>13766.121999999998</v>
      </c>
      <c r="G89" s="1">
        <v>14136.333999999999</v>
      </c>
      <c r="M89" s="1">
        <v>12919.165999999999</v>
      </c>
      <c r="S89" s="1">
        <v>12522.707999999999</v>
      </c>
    </row>
    <row r="90" spans="1:31" x14ac:dyDescent="0.25">
      <c r="A90" s="1" t="s">
        <v>23</v>
      </c>
      <c r="B90" s="1">
        <v>96652.44</v>
      </c>
      <c r="G90" s="1">
        <v>96272.98</v>
      </c>
      <c r="M90" s="1">
        <v>105724.59</v>
      </c>
      <c r="S90" s="1">
        <v>105234.03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opLeftCell="T1" workbookViewId="0">
      <selection activeCell="AG16" sqref="AG16"/>
    </sheetView>
  </sheetViews>
  <sheetFormatPr defaultRowHeight="15" x14ac:dyDescent="0.25"/>
  <cols>
    <col min="1" max="34" width="9.140625" style="1"/>
    <col min="35" max="35" width="10.42578125" style="1" bestFit="1" customWidth="1"/>
    <col min="36" max="36" width="18.42578125" style="1" bestFit="1" customWidth="1"/>
    <col min="37" max="37" width="32.42578125" style="1" bestFit="1" customWidth="1"/>
    <col min="38" max="38" width="10.42578125" style="1" bestFit="1" customWidth="1"/>
    <col min="39" max="39" width="18.42578125" style="1" bestFit="1" customWidth="1"/>
    <col min="40" max="40" width="32.42578125" style="1" bestFit="1" customWidth="1"/>
    <col min="41" max="16384" width="9.140625" style="1"/>
  </cols>
  <sheetData>
    <row r="1" spans="1:40" x14ac:dyDescent="0.25">
      <c r="B1" s="1" t="s">
        <v>5</v>
      </c>
      <c r="M1" s="1" t="s">
        <v>6</v>
      </c>
    </row>
    <row r="2" spans="1:40" x14ac:dyDescent="0.25">
      <c r="B2" s="1" t="s">
        <v>7</v>
      </c>
      <c r="G2" s="1" t="s">
        <v>8</v>
      </c>
      <c r="M2" s="1" t="s">
        <v>7</v>
      </c>
      <c r="S2" s="1" t="s">
        <v>8</v>
      </c>
      <c r="Y2" s="1" t="s">
        <v>9</v>
      </c>
    </row>
    <row r="3" spans="1:40" x14ac:dyDescent="0.25">
      <c r="B3" s="1" t="s">
        <v>0</v>
      </c>
      <c r="C3" s="1" t="s">
        <v>1</v>
      </c>
      <c r="D3" s="1" t="s">
        <v>2</v>
      </c>
      <c r="E3" s="1" t="s">
        <v>3</v>
      </c>
      <c r="G3" s="1" t="s">
        <v>0</v>
      </c>
      <c r="H3" s="1" t="s">
        <v>1</v>
      </c>
      <c r="I3" s="1" t="s">
        <v>2</v>
      </c>
      <c r="J3" s="1" t="s">
        <v>3</v>
      </c>
      <c r="M3" s="1" t="s">
        <v>0</v>
      </c>
      <c r="N3" s="1" t="s">
        <v>1</v>
      </c>
      <c r="O3" s="1" t="s">
        <v>2</v>
      </c>
      <c r="P3" s="1" t="s">
        <v>3</v>
      </c>
      <c r="S3" s="1" t="s">
        <v>0</v>
      </c>
      <c r="T3" s="1" t="s">
        <v>1</v>
      </c>
      <c r="U3" s="1" t="s">
        <v>2</v>
      </c>
      <c r="V3" s="1" t="s">
        <v>3</v>
      </c>
    </row>
    <row r="4" spans="1:40" x14ac:dyDescent="0.25">
      <c r="D4" s="1" t="s">
        <v>4</v>
      </c>
      <c r="E4" s="1" t="s">
        <v>4</v>
      </c>
      <c r="I4" s="1" t="s">
        <v>4</v>
      </c>
      <c r="J4" s="1" t="s">
        <v>4</v>
      </c>
      <c r="O4" s="1" t="s">
        <v>4</v>
      </c>
      <c r="P4" s="1" t="s">
        <v>4</v>
      </c>
      <c r="U4" s="1" t="s">
        <v>4</v>
      </c>
      <c r="V4" s="1" t="s">
        <v>4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  <c r="AI4" s="2"/>
      <c r="AJ4" s="2"/>
      <c r="AK4" s="3"/>
      <c r="AL4" s="2"/>
      <c r="AM4" s="2"/>
      <c r="AN4" s="2"/>
    </row>
    <row r="5" spans="1:40" x14ac:dyDescent="0.25">
      <c r="A5" s="1">
        <v>1922</v>
      </c>
      <c r="B5" s="1">
        <v>44748.22</v>
      </c>
      <c r="C5" s="1">
        <v>141.167</v>
      </c>
      <c r="D5" s="1">
        <v>-71.260000000000005</v>
      </c>
      <c r="E5" s="1">
        <v>353.59399999999999</v>
      </c>
      <c r="G5" s="1">
        <v>41345.99</v>
      </c>
      <c r="H5" s="1">
        <v>126.73</v>
      </c>
      <c r="I5" s="1">
        <v>-85.483000000000004</v>
      </c>
      <c r="J5" s="1">
        <v>338.94200000000001</v>
      </c>
      <c r="M5" s="1">
        <v>32237.81</v>
      </c>
      <c r="N5" s="1">
        <v>80.037999999999997</v>
      </c>
      <c r="O5" s="1">
        <v>-152.88900000000001</v>
      </c>
      <c r="P5" s="1">
        <v>312.96600000000001</v>
      </c>
      <c r="S5" s="1">
        <v>30414.36</v>
      </c>
      <c r="T5" s="1">
        <v>72.117999999999995</v>
      </c>
      <c r="U5" s="1">
        <v>-160.84299999999999</v>
      </c>
      <c r="V5" s="1">
        <v>305.07799999999997</v>
      </c>
      <c r="Y5" s="1">
        <v>1922</v>
      </c>
      <c r="Z5" s="1" t="str">
        <f>VLOOKUP(AA5,WYT!$K$3:$M$7,3,FALSE)</f>
        <v>AN</v>
      </c>
      <c r="AA5" s="1">
        <v>2</v>
      </c>
      <c r="AB5" s="1">
        <f>IF(C5&lt;0,0,C5)</f>
        <v>141.167</v>
      </c>
      <c r="AC5" s="1">
        <f>IF(H5&lt;0,0,H5)</f>
        <v>126.73</v>
      </c>
      <c r="AD5" s="1">
        <f>IF(N5&lt;0,0,N5)</f>
        <v>80.037999999999997</v>
      </c>
      <c r="AE5" s="1">
        <f>IF(T5&lt;0,0,T5)</f>
        <v>72.117999999999995</v>
      </c>
    </row>
    <row r="6" spans="1:40" x14ac:dyDescent="0.25">
      <c r="A6" s="1">
        <v>1923</v>
      </c>
      <c r="B6" s="1">
        <v>22439.45</v>
      </c>
      <c r="C6" s="1">
        <v>46.499000000000002</v>
      </c>
      <c r="D6" s="1">
        <v>-165.71899999999999</v>
      </c>
      <c r="E6" s="1">
        <v>258.71600000000001</v>
      </c>
      <c r="G6" s="1">
        <v>22564.41</v>
      </c>
      <c r="H6" s="1">
        <v>47.029000000000003</v>
      </c>
      <c r="I6" s="1">
        <v>-165.18199999999999</v>
      </c>
      <c r="J6" s="1">
        <v>259.24</v>
      </c>
      <c r="M6" s="1">
        <v>14118.91</v>
      </c>
      <c r="N6" s="1">
        <v>1.337</v>
      </c>
      <c r="O6" s="1">
        <v>-232.98699999999999</v>
      </c>
      <c r="P6" s="1">
        <v>235.66</v>
      </c>
      <c r="S6" s="1">
        <v>14419.43</v>
      </c>
      <c r="T6" s="1">
        <v>2.6419999999999999</v>
      </c>
      <c r="U6" s="1">
        <v>-231.63900000000001</v>
      </c>
      <c r="V6" s="1">
        <v>236.923</v>
      </c>
      <c r="Y6" s="1">
        <v>1923</v>
      </c>
      <c r="Z6" s="1" t="str">
        <f>VLOOKUP(AA6,WYT!$K$3:$M$7,3,FALSE)</f>
        <v>BN</v>
      </c>
      <c r="AA6" s="1">
        <v>3</v>
      </c>
      <c r="AB6" s="1">
        <f t="shared" ref="AB6:AB69" si="0">IF(C6&lt;0,0,C6)</f>
        <v>46.499000000000002</v>
      </c>
      <c r="AC6" s="1">
        <f t="shared" ref="AC6:AC69" si="1">IF(H6&lt;0,0,H6)</f>
        <v>47.029000000000003</v>
      </c>
      <c r="AD6" s="1">
        <f t="shared" ref="AD6:AD69" si="2">IF(N6&lt;0,0,N6)</f>
        <v>1.337</v>
      </c>
      <c r="AE6" s="1">
        <f t="shared" ref="AE6:AE69" si="3">IF(T6&lt;0,0,T6)</f>
        <v>2.6419999999999999</v>
      </c>
    </row>
    <row r="7" spans="1:40" x14ac:dyDescent="0.25">
      <c r="A7" s="1">
        <v>1924</v>
      </c>
      <c r="B7" s="1">
        <v>5203.13</v>
      </c>
      <c r="C7" s="1">
        <v>-26.645</v>
      </c>
      <c r="D7" s="1">
        <v>-240.62899999999999</v>
      </c>
      <c r="E7" s="1">
        <v>187.34</v>
      </c>
      <c r="G7" s="1">
        <v>5260.49</v>
      </c>
      <c r="H7" s="1">
        <v>-26.401</v>
      </c>
      <c r="I7" s="1">
        <v>-240.37700000000001</v>
      </c>
      <c r="J7" s="1">
        <v>187.57499999999999</v>
      </c>
      <c r="M7" s="1">
        <v>5527.25</v>
      </c>
      <c r="N7" s="1">
        <v>-35.981999999999999</v>
      </c>
      <c r="O7" s="1">
        <v>-271.791</v>
      </c>
      <c r="P7" s="1">
        <v>199.82599999999999</v>
      </c>
      <c r="S7" s="1">
        <v>5578.39</v>
      </c>
      <c r="T7" s="1">
        <v>-35.76</v>
      </c>
      <c r="U7" s="1">
        <v>-271.55799999999999</v>
      </c>
      <c r="V7" s="1">
        <v>200.03800000000001</v>
      </c>
      <c r="Y7" s="1">
        <v>1924</v>
      </c>
      <c r="Z7" s="1" t="str">
        <f>VLOOKUP(AA7,WYT!$K$3:$M$7,3,FALSE)</f>
        <v>C</v>
      </c>
      <c r="AA7" s="1">
        <v>5</v>
      </c>
      <c r="AB7" s="1">
        <f t="shared" si="0"/>
        <v>0</v>
      </c>
      <c r="AC7" s="1">
        <f t="shared" si="1"/>
        <v>0</v>
      </c>
      <c r="AD7" s="1">
        <f t="shared" si="2"/>
        <v>0</v>
      </c>
      <c r="AE7" s="1">
        <f t="shared" si="3"/>
        <v>0</v>
      </c>
      <c r="AI7" s="1" t="s">
        <v>30</v>
      </c>
      <c r="AL7" s="1" t="s">
        <v>31</v>
      </c>
    </row>
    <row r="8" spans="1:40" x14ac:dyDescent="0.25">
      <c r="A8" s="1">
        <v>1925</v>
      </c>
      <c r="B8" s="1">
        <v>22019.4</v>
      </c>
      <c r="C8" s="1">
        <v>44.716000000000001</v>
      </c>
      <c r="D8" s="1">
        <v>-167.524</v>
      </c>
      <c r="E8" s="1">
        <v>256.95699999999999</v>
      </c>
      <c r="G8" s="1">
        <v>22457.14</v>
      </c>
      <c r="H8" s="1">
        <v>46.573999999999998</v>
      </c>
      <c r="I8" s="1">
        <v>-165.643</v>
      </c>
      <c r="J8" s="1">
        <v>258.79000000000002</v>
      </c>
      <c r="M8" s="1">
        <v>14060.1</v>
      </c>
      <c r="N8" s="1">
        <v>1.081</v>
      </c>
      <c r="O8" s="1">
        <v>-233.251</v>
      </c>
      <c r="P8" s="1">
        <v>235.41300000000001</v>
      </c>
      <c r="S8" s="1">
        <v>15010.77</v>
      </c>
      <c r="T8" s="1">
        <v>5.2110000000000003</v>
      </c>
      <c r="U8" s="1">
        <v>-228.989</v>
      </c>
      <c r="V8" s="1">
        <v>239.41</v>
      </c>
      <c r="Y8" s="1">
        <v>1925</v>
      </c>
      <c r="Z8" s="1" t="str">
        <f>VLOOKUP(AA8,WYT!$K$3:$M$7,3,FALSE)</f>
        <v>D</v>
      </c>
      <c r="AA8" s="1">
        <v>4</v>
      </c>
      <c r="AB8" s="1">
        <f t="shared" si="0"/>
        <v>44.716000000000001</v>
      </c>
      <c r="AC8" s="1">
        <f t="shared" si="1"/>
        <v>46.573999999999998</v>
      </c>
      <c r="AD8" s="1">
        <f t="shared" si="2"/>
        <v>1.081</v>
      </c>
      <c r="AE8" s="1">
        <f t="shared" si="3"/>
        <v>5.2110000000000003</v>
      </c>
      <c r="AI8" s="2" t="s">
        <v>41</v>
      </c>
      <c r="AJ8" s="2" t="s">
        <v>54</v>
      </c>
      <c r="AK8" s="3" t="str">
        <f>AJ8&amp;" vs. "&amp;AI8</f>
        <v>Alt4A_Stage2 vs. NAA</v>
      </c>
      <c r="AL8" s="2" t="str">
        <f>AI8</f>
        <v>NAA</v>
      </c>
      <c r="AM8" s="2" t="str">
        <f t="shared" ref="AM8:AN8" si="4">AJ8</f>
        <v>Alt4A_Stage2</v>
      </c>
      <c r="AN8" s="2" t="str">
        <f t="shared" si="4"/>
        <v>Alt4A_Stage2 vs. NAA</v>
      </c>
    </row>
    <row r="9" spans="1:40" x14ac:dyDescent="0.25">
      <c r="A9" s="1">
        <v>1926</v>
      </c>
      <c r="B9" s="1">
        <v>17490.830000000002</v>
      </c>
      <c r="C9" s="1">
        <v>25.498999999999999</v>
      </c>
      <c r="D9" s="1">
        <v>-187.05500000000001</v>
      </c>
      <c r="E9" s="1">
        <v>238.053</v>
      </c>
      <c r="G9" s="1">
        <v>17311.71</v>
      </c>
      <c r="H9" s="1">
        <v>24.739000000000001</v>
      </c>
      <c r="I9" s="1">
        <v>-187.83</v>
      </c>
      <c r="J9" s="1">
        <v>237.30699999999999</v>
      </c>
      <c r="M9" s="1">
        <v>11431.01</v>
      </c>
      <c r="N9" s="1">
        <v>-10.339</v>
      </c>
      <c r="O9" s="1">
        <v>-245.07</v>
      </c>
      <c r="P9" s="1">
        <v>224.393</v>
      </c>
      <c r="S9" s="1">
        <v>11491.21</v>
      </c>
      <c r="T9" s="1">
        <v>-10.077</v>
      </c>
      <c r="U9" s="1">
        <v>-244.79900000000001</v>
      </c>
      <c r="V9" s="1">
        <v>224.64500000000001</v>
      </c>
      <c r="Y9" s="1">
        <v>1926</v>
      </c>
      <c r="Z9" s="1" t="str">
        <f>VLOOKUP(AA9,WYT!$K$3:$M$7,3,FALSE)</f>
        <v>D</v>
      </c>
      <c r="AA9" s="1">
        <v>4</v>
      </c>
      <c r="AB9" s="1">
        <f t="shared" si="0"/>
        <v>25.498999999999999</v>
      </c>
      <c r="AC9" s="1">
        <f t="shared" si="1"/>
        <v>24.739000000000001</v>
      </c>
      <c r="AD9" s="1">
        <f t="shared" si="2"/>
        <v>0</v>
      </c>
      <c r="AE9" s="1">
        <f t="shared" si="3"/>
        <v>0</v>
      </c>
      <c r="AG9" s="1">
        <v>1</v>
      </c>
      <c r="AH9" s="1" t="s">
        <v>17</v>
      </c>
      <c r="AI9" s="5">
        <f>AVERAGEIFS(AB$5:AB$86,$Z$5:$Z$86,"="&amp;$AH9)</f>
        <v>146.51600000000002</v>
      </c>
      <c r="AJ9" s="5">
        <f>AVERAGEIFS(AC$5:AC$86,$Z$5:$Z$86,"="&amp;$AH9)</f>
        <v>140.59642307692309</v>
      </c>
      <c r="AK9" s="4" t="str">
        <f>TEXT(AJ9-AI9,"0.000")&amp;" ("&amp;TEXT((AJ9-AI9)/ABS(AI9),"0%")&amp;")"</f>
        <v>-5.920 (-4%)</v>
      </c>
      <c r="AL9" s="5">
        <f>AVERAGEIFS(AD$5:AD$86,$Z$5:$Z$86,"="&amp;$AH9)</f>
        <v>115.71507692307695</v>
      </c>
      <c r="AM9" s="5">
        <f>AVERAGEIFS(AE$5:AE$86,$Z$5:$Z$86,"="&amp;$AH9)</f>
        <v>112.07803846153845</v>
      </c>
      <c r="AN9" s="4" t="str">
        <f>TEXT(AM9-AL9,"#,##0")&amp;" ("&amp;TEXT((AM9-AL9)/ABS(AL9),"0%")&amp;")"</f>
        <v>-4 (-3%)</v>
      </c>
    </row>
    <row r="10" spans="1:40" x14ac:dyDescent="0.25">
      <c r="A10" s="1">
        <v>1927</v>
      </c>
      <c r="B10" s="1">
        <v>35996.949999999997</v>
      </c>
      <c r="C10" s="1">
        <v>104.03100000000001</v>
      </c>
      <c r="D10" s="1">
        <v>-107.977</v>
      </c>
      <c r="E10" s="1">
        <v>316.03800000000001</v>
      </c>
      <c r="G10" s="1">
        <v>36139.14</v>
      </c>
      <c r="H10" s="1">
        <v>104.634</v>
      </c>
      <c r="I10" s="1">
        <v>-107.377</v>
      </c>
      <c r="J10" s="1">
        <v>316.64499999999998</v>
      </c>
      <c r="M10" s="1">
        <v>27147.38</v>
      </c>
      <c r="N10" s="1">
        <v>57.927</v>
      </c>
      <c r="O10" s="1">
        <v>-175.15199999999999</v>
      </c>
      <c r="P10" s="1">
        <v>291.00700000000001</v>
      </c>
      <c r="S10" s="1">
        <v>26337.79</v>
      </c>
      <c r="T10" s="1">
        <v>54.411000000000001</v>
      </c>
      <c r="U10" s="1">
        <v>-178.71</v>
      </c>
      <c r="V10" s="1">
        <v>287.53199999999998</v>
      </c>
      <c r="Y10" s="1">
        <v>1927</v>
      </c>
      <c r="Z10" s="1" t="str">
        <f>VLOOKUP(AA10,WYT!$K$3:$M$7,3,FALSE)</f>
        <v>W</v>
      </c>
      <c r="AA10" s="1">
        <v>1</v>
      </c>
      <c r="AB10" s="1">
        <f t="shared" si="0"/>
        <v>104.03100000000001</v>
      </c>
      <c r="AC10" s="1">
        <f t="shared" si="1"/>
        <v>104.634</v>
      </c>
      <c r="AD10" s="1">
        <f t="shared" si="2"/>
        <v>57.927</v>
      </c>
      <c r="AE10" s="1">
        <f t="shared" si="3"/>
        <v>54.411000000000001</v>
      </c>
      <c r="AG10" s="1">
        <v>2</v>
      </c>
      <c r="AH10" s="1" t="s">
        <v>21</v>
      </c>
      <c r="AI10" s="5">
        <f t="shared" ref="AI10:AJ13" si="5">AVERAGEIFS(AB$5:AB$86,$Z$5:$Z$86,"="&amp;$AH10)</f>
        <v>65.157666666666657</v>
      </c>
      <c r="AJ10" s="5">
        <f t="shared" si="5"/>
        <v>63.77641666666667</v>
      </c>
      <c r="AK10" s="4" t="str">
        <f t="shared" ref="AK10:AK13" si="6">TEXT(AJ10-AI10,"0.000")&amp;" ("&amp;TEXT((AJ10-AI10)/ABS(AI10),"0%")&amp;")"</f>
        <v>-1.381 (-2%)</v>
      </c>
      <c r="AL10" s="5">
        <f t="shared" ref="AL10:AM13" si="7">AVERAGEIFS(AD$5:AD$86,$Z$5:$Z$86,"="&amp;$AH10)</f>
        <v>51.93816666666666</v>
      </c>
      <c r="AM10" s="5">
        <f t="shared" si="7"/>
        <v>51.75783333333333</v>
      </c>
      <c r="AN10" s="4" t="str">
        <f t="shared" ref="AN10:AN13" si="8">TEXT(AM10-AL10,"#,##0")&amp;" ("&amp;TEXT((AM10-AL10)/ABS(AL10),"0%")&amp;")"</f>
        <v>0 (0%)</v>
      </c>
    </row>
    <row r="11" spans="1:40" x14ac:dyDescent="0.25">
      <c r="A11" s="1">
        <v>1928</v>
      </c>
      <c r="B11" s="1">
        <v>17382.79</v>
      </c>
      <c r="C11" s="1">
        <v>25.041</v>
      </c>
      <c r="D11" s="1">
        <v>-187.52199999999999</v>
      </c>
      <c r="E11" s="1">
        <v>237.60300000000001</v>
      </c>
      <c r="G11" s="1">
        <v>17370</v>
      </c>
      <c r="H11" s="1">
        <v>24.986000000000001</v>
      </c>
      <c r="I11" s="1">
        <v>-187.577</v>
      </c>
      <c r="J11" s="1">
        <v>237.55</v>
      </c>
      <c r="M11" s="1">
        <v>26120.84</v>
      </c>
      <c r="N11" s="1">
        <v>53.468000000000004</v>
      </c>
      <c r="O11" s="1">
        <v>-179.66499999999999</v>
      </c>
      <c r="P11" s="1">
        <v>286.601</v>
      </c>
      <c r="S11" s="1">
        <v>26473.73</v>
      </c>
      <c r="T11" s="1">
        <v>55.000999999999998</v>
      </c>
      <c r="U11" s="1">
        <v>-178.113</v>
      </c>
      <c r="V11" s="1">
        <v>288.11500000000001</v>
      </c>
      <c r="Y11" s="1">
        <v>1928</v>
      </c>
      <c r="Z11" s="1" t="str">
        <f>VLOOKUP(AA11,WYT!$K$3:$M$7,3,FALSE)</f>
        <v>AN</v>
      </c>
      <c r="AA11" s="1">
        <v>2</v>
      </c>
      <c r="AB11" s="1">
        <f t="shared" si="0"/>
        <v>25.041</v>
      </c>
      <c r="AC11" s="1">
        <f t="shared" si="1"/>
        <v>24.986000000000001</v>
      </c>
      <c r="AD11" s="1">
        <f t="shared" si="2"/>
        <v>53.468000000000004</v>
      </c>
      <c r="AE11" s="1">
        <f t="shared" si="3"/>
        <v>55.000999999999998</v>
      </c>
      <c r="AG11" s="1">
        <v>3</v>
      </c>
      <c r="AH11" s="1" t="s">
        <v>18</v>
      </c>
      <c r="AI11" s="5">
        <f t="shared" si="5"/>
        <v>27.491714285714284</v>
      </c>
      <c r="AJ11" s="5">
        <f t="shared" si="5"/>
        <v>27.519142857142857</v>
      </c>
      <c r="AK11" s="4" t="str">
        <f t="shared" si="6"/>
        <v>0.027 (0%)</v>
      </c>
      <c r="AL11" s="5">
        <f t="shared" si="7"/>
        <v>7.7819999999999991</v>
      </c>
      <c r="AM11" s="5">
        <f t="shared" si="7"/>
        <v>7.4523571428571431</v>
      </c>
      <c r="AN11" s="4" t="str">
        <f t="shared" si="8"/>
        <v>0 (-4%)</v>
      </c>
    </row>
    <row r="12" spans="1:40" x14ac:dyDescent="0.25">
      <c r="A12" s="1">
        <v>1929</v>
      </c>
      <c r="B12" s="1">
        <v>7485.83</v>
      </c>
      <c r="C12" s="1">
        <v>-16.957999999999998</v>
      </c>
      <c r="D12" s="1">
        <v>-230.613</v>
      </c>
      <c r="E12" s="1">
        <v>196.697</v>
      </c>
      <c r="G12" s="1">
        <v>7474.74</v>
      </c>
      <c r="H12" s="1">
        <v>-17.004999999999999</v>
      </c>
      <c r="I12" s="1">
        <v>-230.661</v>
      </c>
      <c r="J12" s="1">
        <v>196.65199999999999</v>
      </c>
      <c r="M12" s="1">
        <v>7264.81</v>
      </c>
      <c r="N12" s="1">
        <v>-28.434999999999999</v>
      </c>
      <c r="O12" s="1">
        <v>-263.90100000000001</v>
      </c>
      <c r="P12" s="1">
        <v>207.03100000000001</v>
      </c>
      <c r="S12" s="1">
        <v>7206.71</v>
      </c>
      <c r="T12" s="1">
        <v>-28.687000000000001</v>
      </c>
      <c r="U12" s="1">
        <v>-264.16399999999999</v>
      </c>
      <c r="V12" s="1">
        <v>206.79</v>
      </c>
      <c r="Y12" s="1">
        <v>1929</v>
      </c>
      <c r="Z12" s="1" t="str">
        <f>VLOOKUP(AA12,WYT!$K$3:$M$7,3,FALSE)</f>
        <v>C</v>
      </c>
      <c r="AA12" s="1">
        <v>5</v>
      </c>
      <c r="AB12" s="1">
        <f t="shared" si="0"/>
        <v>0</v>
      </c>
      <c r="AC12" s="1">
        <f t="shared" si="1"/>
        <v>0</v>
      </c>
      <c r="AD12" s="1">
        <f t="shared" si="2"/>
        <v>0</v>
      </c>
      <c r="AE12" s="1">
        <f t="shared" si="3"/>
        <v>0</v>
      </c>
      <c r="AG12" s="1">
        <v>4</v>
      </c>
      <c r="AH12" s="1" t="s">
        <v>20</v>
      </c>
      <c r="AI12" s="5">
        <f t="shared" si="5"/>
        <v>5.514388888888889</v>
      </c>
      <c r="AJ12" s="5">
        <f t="shared" si="5"/>
        <v>5.8407777777777774</v>
      </c>
      <c r="AK12" s="4" t="str">
        <f t="shared" si="6"/>
        <v>0.326 (6%)</v>
      </c>
      <c r="AL12" s="5">
        <f t="shared" si="7"/>
        <v>1.7142222222222221</v>
      </c>
      <c r="AM12" s="5">
        <f t="shared" si="7"/>
        <v>1.4695</v>
      </c>
      <c r="AN12" s="4" t="str">
        <f t="shared" si="8"/>
        <v>0 (-14%)</v>
      </c>
    </row>
    <row r="13" spans="1:40" x14ac:dyDescent="0.25">
      <c r="A13" s="1">
        <v>1930</v>
      </c>
      <c r="B13" s="1">
        <v>9496.93</v>
      </c>
      <c r="C13" s="1">
        <v>-8.4239999999999995</v>
      </c>
      <c r="D13" s="1">
        <v>-221.81200000000001</v>
      </c>
      <c r="E13" s="1">
        <v>204.965</v>
      </c>
      <c r="G13" s="1">
        <v>9499.17</v>
      </c>
      <c r="H13" s="1">
        <v>-8.4139999999999997</v>
      </c>
      <c r="I13" s="1">
        <v>-221.80199999999999</v>
      </c>
      <c r="J13" s="1">
        <v>204.97399999999999</v>
      </c>
      <c r="M13" s="1">
        <v>12263.57</v>
      </c>
      <c r="N13" s="1">
        <v>-6.7220000000000004</v>
      </c>
      <c r="O13" s="1">
        <v>-241.322</v>
      </c>
      <c r="P13" s="1">
        <v>227.87799999999999</v>
      </c>
      <c r="S13" s="1">
        <v>11833.96</v>
      </c>
      <c r="T13" s="1">
        <v>-8.5879999999999992</v>
      </c>
      <c r="U13" s="1">
        <v>-243.255</v>
      </c>
      <c r="V13" s="1">
        <v>226.07900000000001</v>
      </c>
      <c r="Y13" s="1">
        <v>1930</v>
      </c>
      <c r="Z13" s="1" t="str">
        <f>VLOOKUP(AA13,WYT!$K$3:$M$7,3,FALSE)</f>
        <v>D</v>
      </c>
      <c r="AA13" s="1">
        <v>4</v>
      </c>
      <c r="AB13" s="1">
        <f t="shared" si="0"/>
        <v>0</v>
      </c>
      <c r="AC13" s="1">
        <f t="shared" si="1"/>
        <v>0</v>
      </c>
      <c r="AD13" s="1">
        <f t="shared" si="2"/>
        <v>0</v>
      </c>
      <c r="AE13" s="1">
        <f t="shared" si="3"/>
        <v>0</v>
      </c>
      <c r="AG13" s="1">
        <v>5</v>
      </c>
      <c r="AH13" s="1" t="s">
        <v>19</v>
      </c>
      <c r="AI13" s="5">
        <f t="shared" si="5"/>
        <v>0</v>
      </c>
      <c r="AJ13" s="5">
        <f t="shared" si="5"/>
        <v>0</v>
      </c>
      <c r="AK13" s="4" t="e">
        <f t="shared" si="6"/>
        <v>#DIV/0!</v>
      </c>
      <c r="AL13" s="5">
        <f t="shared" si="7"/>
        <v>0</v>
      </c>
      <c r="AM13" s="5">
        <f t="shared" si="7"/>
        <v>0</v>
      </c>
      <c r="AN13" s="4" t="e">
        <f t="shared" si="8"/>
        <v>#DIV/0!</v>
      </c>
    </row>
    <row r="14" spans="1:40" x14ac:dyDescent="0.25">
      <c r="A14" s="1">
        <v>1931</v>
      </c>
      <c r="B14" s="1">
        <v>5908.33</v>
      </c>
      <c r="C14" s="1">
        <v>-23.652000000000001</v>
      </c>
      <c r="D14" s="1">
        <v>-237.53100000000001</v>
      </c>
      <c r="E14" s="1">
        <v>190.22800000000001</v>
      </c>
      <c r="G14" s="1">
        <v>5908.33</v>
      </c>
      <c r="H14" s="1">
        <v>-23.652000000000001</v>
      </c>
      <c r="I14" s="1">
        <v>-237.53100000000001</v>
      </c>
      <c r="J14" s="1">
        <v>190.22800000000001</v>
      </c>
      <c r="M14" s="1">
        <v>5359.4</v>
      </c>
      <c r="N14" s="1">
        <v>-36.710999999999999</v>
      </c>
      <c r="O14" s="1">
        <v>-272.55399999999997</v>
      </c>
      <c r="P14" s="1">
        <v>199.13200000000001</v>
      </c>
      <c r="S14" s="1">
        <v>5430.22</v>
      </c>
      <c r="T14" s="1">
        <v>-36.404000000000003</v>
      </c>
      <c r="U14" s="1">
        <v>-272.23200000000003</v>
      </c>
      <c r="V14" s="1">
        <v>199.42500000000001</v>
      </c>
      <c r="Y14" s="1">
        <v>1931</v>
      </c>
      <c r="Z14" s="1" t="str">
        <f>VLOOKUP(AA14,WYT!$K$3:$M$7,3,FALSE)</f>
        <v>C</v>
      </c>
      <c r="AA14" s="1">
        <v>5</v>
      </c>
      <c r="AB14" s="1">
        <f t="shared" si="0"/>
        <v>0</v>
      </c>
      <c r="AC14" s="1">
        <f t="shared" si="1"/>
        <v>0</v>
      </c>
      <c r="AD14" s="1">
        <f t="shared" si="2"/>
        <v>0</v>
      </c>
      <c r="AE14" s="1">
        <f t="shared" si="3"/>
        <v>0</v>
      </c>
    </row>
    <row r="15" spans="1:40" x14ac:dyDescent="0.25">
      <c r="A15" s="1">
        <v>1932</v>
      </c>
      <c r="B15" s="1">
        <v>12591.43</v>
      </c>
      <c r="C15" s="1">
        <v>4.7080000000000002</v>
      </c>
      <c r="D15" s="1">
        <v>-208.315</v>
      </c>
      <c r="E15" s="1">
        <v>217.73099999999999</v>
      </c>
      <c r="G15" s="1">
        <v>12825.05</v>
      </c>
      <c r="H15" s="1">
        <v>5.7</v>
      </c>
      <c r="I15" s="1">
        <v>-207.298</v>
      </c>
      <c r="J15" s="1">
        <v>218.697</v>
      </c>
      <c r="M15" s="1">
        <v>10073.549999999999</v>
      </c>
      <c r="N15" s="1">
        <v>-16.234999999999999</v>
      </c>
      <c r="O15" s="1">
        <v>-251.19200000000001</v>
      </c>
      <c r="P15" s="1">
        <v>218.72300000000001</v>
      </c>
      <c r="S15" s="1">
        <v>10829.24</v>
      </c>
      <c r="T15" s="1">
        <v>-12.952</v>
      </c>
      <c r="U15" s="1">
        <v>-247.78299999999999</v>
      </c>
      <c r="V15" s="1">
        <v>221.87799999999999</v>
      </c>
      <c r="Y15" s="1">
        <v>1932</v>
      </c>
      <c r="Z15" s="1" t="str">
        <f>VLOOKUP(AA15,WYT!$K$3:$M$7,3,FALSE)</f>
        <v>D</v>
      </c>
      <c r="AA15" s="1">
        <v>4</v>
      </c>
      <c r="AB15" s="1">
        <f t="shared" si="0"/>
        <v>4.7080000000000002</v>
      </c>
      <c r="AC15" s="1">
        <f t="shared" si="1"/>
        <v>5.7</v>
      </c>
      <c r="AD15" s="1">
        <f t="shared" si="2"/>
        <v>0</v>
      </c>
      <c r="AE15" s="1">
        <f t="shared" si="3"/>
        <v>0</v>
      </c>
    </row>
    <row r="16" spans="1:40" x14ac:dyDescent="0.25">
      <c r="A16" s="1">
        <v>1933</v>
      </c>
      <c r="B16" s="1">
        <v>8456.02</v>
      </c>
      <c r="C16" s="1">
        <v>-12.840999999999999</v>
      </c>
      <c r="D16" s="1">
        <v>-226.364</v>
      </c>
      <c r="E16" s="1">
        <v>200.68299999999999</v>
      </c>
      <c r="G16" s="1">
        <v>8456.0400000000009</v>
      </c>
      <c r="H16" s="1">
        <v>-12.840999999999999</v>
      </c>
      <c r="I16" s="1">
        <v>-226.364</v>
      </c>
      <c r="J16" s="1">
        <v>200.68299999999999</v>
      </c>
      <c r="M16" s="1">
        <v>8349.86</v>
      </c>
      <c r="N16" s="1">
        <v>-23.722000000000001</v>
      </c>
      <c r="O16" s="1">
        <v>-258.98500000000001</v>
      </c>
      <c r="P16" s="1">
        <v>211.541</v>
      </c>
      <c r="S16" s="1">
        <v>8274.84</v>
      </c>
      <c r="T16" s="1">
        <v>-24.047999999999998</v>
      </c>
      <c r="U16" s="1">
        <v>-259.32400000000001</v>
      </c>
      <c r="V16" s="1">
        <v>211.22900000000001</v>
      </c>
      <c r="Y16" s="1">
        <v>1933</v>
      </c>
      <c r="Z16" s="1" t="str">
        <f>VLOOKUP(AA16,WYT!$K$3:$M$7,3,FALSE)</f>
        <v>C</v>
      </c>
      <c r="AA16" s="1">
        <v>5</v>
      </c>
      <c r="AB16" s="1">
        <f t="shared" si="0"/>
        <v>0</v>
      </c>
      <c r="AC16" s="1">
        <f t="shared" si="1"/>
        <v>0</v>
      </c>
      <c r="AD16" s="1">
        <f t="shared" si="2"/>
        <v>0</v>
      </c>
      <c r="AE16" s="1">
        <f t="shared" si="3"/>
        <v>0</v>
      </c>
    </row>
    <row r="17" spans="1:31" x14ac:dyDescent="0.25">
      <c r="A17" s="1">
        <v>1934</v>
      </c>
      <c r="B17" s="1">
        <v>8386.67</v>
      </c>
      <c r="C17" s="1">
        <v>-13.135</v>
      </c>
      <c r="D17" s="1">
        <v>-226.66800000000001</v>
      </c>
      <c r="E17" s="1">
        <v>200.398</v>
      </c>
      <c r="G17" s="1">
        <v>8386.67</v>
      </c>
      <c r="H17" s="1">
        <v>-13.135</v>
      </c>
      <c r="I17" s="1">
        <v>-226.66800000000001</v>
      </c>
      <c r="J17" s="1">
        <v>200.398</v>
      </c>
      <c r="M17" s="1">
        <v>7762.17</v>
      </c>
      <c r="N17" s="1">
        <v>-26.274999999999999</v>
      </c>
      <c r="O17" s="1">
        <v>-261.64600000000002</v>
      </c>
      <c r="P17" s="1">
        <v>209.09700000000001</v>
      </c>
      <c r="S17" s="1">
        <v>7854.67</v>
      </c>
      <c r="T17" s="1">
        <v>-25.873000000000001</v>
      </c>
      <c r="U17" s="1">
        <v>-261.22699999999998</v>
      </c>
      <c r="V17" s="1">
        <v>209.482</v>
      </c>
      <c r="Y17" s="1">
        <v>1934</v>
      </c>
      <c r="Z17" s="1" t="str">
        <f>VLOOKUP(AA17,WYT!$K$3:$M$7,3,FALSE)</f>
        <v>C</v>
      </c>
      <c r="AA17" s="1">
        <v>5</v>
      </c>
      <c r="AB17" s="1">
        <f t="shared" si="0"/>
        <v>0</v>
      </c>
      <c r="AC17" s="1">
        <f t="shared" si="1"/>
        <v>0</v>
      </c>
      <c r="AD17" s="1">
        <f t="shared" si="2"/>
        <v>0</v>
      </c>
      <c r="AE17" s="1">
        <f t="shared" si="3"/>
        <v>0</v>
      </c>
    </row>
    <row r="18" spans="1:31" x14ac:dyDescent="0.25">
      <c r="A18" s="1">
        <v>1935</v>
      </c>
      <c r="B18" s="1">
        <v>33147.480000000003</v>
      </c>
      <c r="C18" s="1">
        <v>91.938999999999993</v>
      </c>
      <c r="D18" s="1">
        <v>-120.026</v>
      </c>
      <c r="E18" s="1">
        <v>303.904</v>
      </c>
      <c r="G18" s="1">
        <v>31644.35</v>
      </c>
      <c r="H18" s="1">
        <v>85.56</v>
      </c>
      <c r="I18" s="1">
        <v>-126.401</v>
      </c>
      <c r="J18" s="1">
        <v>297.52100000000002</v>
      </c>
      <c r="M18" s="1">
        <v>21613.040000000001</v>
      </c>
      <c r="N18" s="1">
        <v>33.887999999999998</v>
      </c>
      <c r="O18" s="1">
        <v>-199.57</v>
      </c>
      <c r="P18" s="1">
        <v>267.346</v>
      </c>
      <c r="S18" s="1">
        <v>20132.02</v>
      </c>
      <c r="T18" s="1">
        <v>27.454999999999998</v>
      </c>
      <c r="U18" s="1">
        <v>-206.142</v>
      </c>
      <c r="V18" s="1">
        <v>261.05200000000002</v>
      </c>
      <c r="Y18" s="1">
        <v>1935</v>
      </c>
      <c r="Z18" s="1" t="str">
        <f>VLOOKUP(AA18,WYT!$K$3:$M$7,3,FALSE)</f>
        <v>BN</v>
      </c>
      <c r="AA18" s="1">
        <v>3</v>
      </c>
      <c r="AB18" s="1">
        <f t="shared" si="0"/>
        <v>91.938999999999993</v>
      </c>
      <c r="AC18" s="1">
        <f t="shared" si="1"/>
        <v>85.56</v>
      </c>
      <c r="AD18" s="1">
        <f t="shared" si="2"/>
        <v>33.887999999999998</v>
      </c>
      <c r="AE18" s="1">
        <f t="shared" si="3"/>
        <v>27.454999999999998</v>
      </c>
    </row>
    <row r="19" spans="1:31" x14ac:dyDescent="0.25">
      <c r="A19" s="1">
        <v>1936</v>
      </c>
      <c r="B19" s="1">
        <v>20732.8</v>
      </c>
      <c r="C19" s="1">
        <v>39.256</v>
      </c>
      <c r="D19" s="1">
        <v>-173.06100000000001</v>
      </c>
      <c r="E19" s="1">
        <v>251.57400000000001</v>
      </c>
      <c r="G19" s="1">
        <v>20924.560000000001</v>
      </c>
      <c r="H19" s="1">
        <v>40.07</v>
      </c>
      <c r="I19" s="1">
        <v>-172.23500000000001</v>
      </c>
      <c r="J19" s="1">
        <v>252.376</v>
      </c>
      <c r="M19" s="1">
        <v>17084.12</v>
      </c>
      <c r="N19" s="1">
        <v>14.215999999999999</v>
      </c>
      <c r="O19" s="1">
        <v>-219.71600000000001</v>
      </c>
      <c r="P19" s="1">
        <v>248.149</v>
      </c>
      <c r="S19" s="1">
        <v>17392.25</v>
      </c>
      <c r="T19" s="1">
        <v>15.555</v>
      </c>
      <c r="U19" s="1">
        <v>-218.34100000000001</v>
      </c>
      <c r="V19" s="1">
        <v>249.45099999999999</v>
      </c>
      <c r="Y19" s="1">
        <v>1936</v>
      </c>
      <c r="Z19" s="1" t="str">
        <f>VLOOKUP(AA19,WYT!$K$3:$M$7,3,FALSE)</f>
        <v>BN</v>
      </c>
      <c r="AA19" s="1">
        <v>3</v>
      </c>
      <c r="AB19" s="1">
        <f t="shared" si="0"/>
        <v>39.256</v>
      </c>
      <c r="AC19" s="1">
        <f t="shared" si="1"/>
        <v>40.07</v>
      </c>
      <c r="AD19" s="1">
        <f t="shared" si="2"/>
        <v>14.215999999999999</v>
      </c>
      <c r="AE19" s="1">
        <f t="shared" si="3"/>
        <v>15.555</v>
      </c>
    </row>
    <row r="20" spans="1:31" x14ac:dyDescent="0.25">
      <c r="A20" s="1">
        <v>1937</v>
      </c>
      <c r="B20" s="1">
        <v>24109.9</v>
      </c>
      <c r="C20" s="1">
        <v>53.587000000000003</v>
      </c>
      <c r="D20" s="1">
        <v>-158.548</v>
      </c>
      <c r="E20" s="1">
        <v>265.72300000000001</v>
      </c>
      <c r="G20" s="1">
        <v>24111.23</v>
      </c>
      <c r="H20" s="1">
        <v>53.593000000000004</v>
      </c>
      <c r="I20" s="1">
        <v>-158.542</v>
      </c>
      <c r="J20" s="1">
        <v>265.72800000000001</v>
      </c>
      <c r="M20" s="1">
        <v>22380.77</v>
      </c>
      <c r="N20" s="1">
        <v>37.222999999999999</v>
      </c>
      <c r="O20" s="1">
        <v>-196.16900000000001</v>
      </c>
      <c r="P20" s="1">
        <v>270.61500000000001</v>
      </c>
      <c r="S20" s="1">
        <v>21993.53</v>
      </c>
      <c r="T20" s="1">
        <v>35.540999999999997</v>
      </c>
      <c r="U20" s="1">
        <v>-197.88399999999999</v>
      </c>
      <c r="V20" s="1">
        <v>268.96600000000001</v>
      </c>
      <c r="Y20" s="1">
        <v>1937</v>
      </c>
      <c r="Z20" s="1" t="str">
        <f>VLOOKUP(AA20,WYT!$K$3:$M$7,3,FALSE)</f>
        <v>BN</v>
      </c>
      <c r="AA20" s="1">
        <v>3</v>
      </c>
      <c r="AB20" s="1">
        <f t="shared" si="0"/>
        <v>53.587000000000003</v>
      </c>
      <c r="AC20" s="1">
        <f t="shared" si="1"/>
        <v>53.593000000000004</v>
      </c>
      <c r="AD20" s="1">
        <f t="shared" si="2"/>
        <v>37.222999999999999</v>
      </c>
      <c r="AE20" s="1">
        <f t="shared" si="3"/>
        <v>35.540999999999997</v>
      </c>
    </row>
    <row r="21" spans="1:31" x14ac:dyDescent="0.25">
      <c r="A21" s="1">
        <v>1938</v>
      </c>
      <c r="B21" s="1">
        <v>76068.7</v>
      </c>
      <c r="C21" s="1">
        <v>274.077</v>
      </c>
      <c r="D21" s="1">
        <v>56.648000000000003</v>
      </c>
      <c r="E21" s="1">
        <v>491.50700000000001</v>
      </c>
      <c r="G21" s="1">
        <v>72791.55</v>
      </c>
      <c r="H21" s="1">
        <v>260.17099999999999</v>
      </c>
      <c r="I21" s="1">
        <v>43.515000000000001</v>
      </c>
      <c r="J21" s="1">
        <v>476.82600000000002</v>
      </c>
      <c r="M21" s="1">
        <v>74030.41</v>
      </c>
      <c r="N21" s="1">
        <v>261.56900000000002</v>
      </c>
      <c r="O21" s="1">
        <v>22.832999999999998</v>
      </c>
      <c r="P21" s="1">
        <v>500.30399999999997</v>
      </c>
      <c r="S21" s="1">
        <v>72291.81</v>
      </c>
      <c r="T21" s="1">
        <v>254.017</v>
      </c>
      <c r="U21" s="1">
        <v>15.768000000000001</v>
      </c>
      <c r="V21" s="1">
        <v>492.26600000000002</v>
      </c>
      <c r="Y21" s="1">
        <v>1938</v>
      </c>
      <c r="Z21" s="1" t="str">
        <f>VLOOKUP(AA21,WYT!$K$3:$M$7,3,FALSE)</f>
        <v>W</v>
      </c>
      <c r="AA21" s="1">
        <v>1</v>
      </c>
      <c r="AB21" s="1">
        <f t="shared" si="0"/>
        <v>274.077</v>
      </c>
      <c r="AC21" s="1">
        <f t="shared" si="1"/>
        <v>260.17099999999999</v>
      </c>
      <c r="AD21" s="1">
        <f t="shared" si="2"/>
        <v>261.56900000000002</v>
      </c>
      <c r="AE21" s="1">
        <f t="shared" si="3"/>
        <v>254.017</v>
      </c>
    </row>
    <row r="22" spans="1:31" x14ac:dyDescent="0.25">
      <c r="A22" s="1">
        <v>1939</v>
      </c>
      <c r="B22" s="1">
        <v>9896.0300000000007</v>
      </c>
      <c r="C22" s="1">
        <v>-6.73</v>
      </c>
      <c r="D22" s="1">
        <v>-220.06800000000001</v>
      </c>
      <c r="E22" s="1">
        <v>206.608</v>
      </c>
      <c r="G22" s="1">
        <v>10035</v>
      </c>
      <c r="H22" s="1">
        <v>-6.14</v>
      </c>
      <c r="I22" s="1">
        <v>-219.46100000000001</v>
      </c>
      <c r="J22" s="1">
        <v>207.18100000000001</v>
      </c>
      <c r="M22" s="1">
        <v>8835.4500000000007</v>
      </c>
      <c r="N22" s="1">
        <v>-21.613</v>
      </c>
      <c r="O22" s="1">
        <v>-256.78699999999998</v>
      </c>
      <c r="P22" s="1">
        <v>213.56200000000001</v>
      </c>
      <c r="S22" s="1">
        <v>9009.68</v>
      </c>
      <c r="T22" s="1">
        <v>-20.856000000000002</v>
      </c>
      <c r="U22" s="1">
        <v>-255.999</v>
      </c>
      <c r="V22" s="1">
        <v>214.28800000000001</v>
      </c>
      <c r="Y22" s="1">
        <v>1939</v>
      </c>
      <c r="Z22" s="1" t="str">
        <f>VLOOKUP(AA22,WYT!$K$3:$M$7,3,FALSE)</f>
        <v>D</v>
      </c>
      <c r="AA22" s="1">
        <v>4</v>
      </c>
      <c r="AB22" s="1">
        <f t="shared" si="0"/>
        <v>0</v>
      </c>
      <c r="AC22" s="1">
        <f t="shared" si="1"/>
        <v>0</v>
      </c>
      <c r="AD22" s="1">
        <f t="shared" si="2"/>
        <v>0</v>
      </c>
      <c r="AE22" s="1">
        <f t="shared" si="3"/>
        <v>0</v>
      </c>
    </row>
    <row r="23" spans="1:31" x14ac:dyDescent="0.25">
      <c r="A23" s="1">
        <v>1940</v>
      </c>
      <c r="B23" s="1">
        <v>43907.83</v>
      </c>
      <c r="C23" s="1">
        <v>137.601</v>
      </c>
      <c r="D23" s="1">
        <v>-74.766999999999996</v>
      </c>
      <c r="E23" s="1">
        <v>349.96899999999999</v>
      </c>
      <c r="G23" s="1">
        <v>40728.370000000003</v>
      </c>
      <c r="H23" s="1">
        <v>124.10899999999999</v>
      </c>
      <c r="I23" s="1">
        <v>-88.072000000000003</v>
      </c>
      <c r="J23" s="1">
        <v>336.28899999999999</v>
      </c>
      <c r="M23" s="1">
        <v>44833.65</v>
      </c>
      <c r="N23" s="1">
        <v>134.75</v>
      </c>
      <c r="O23" s="1">
        <v>-98.611999999999995</v>
      </c>
      <c r="P23" s="1">
        <v>368.11099999999999</v>
      </c>
      <c r="S23" s="1">
        <v>42095.46</v>
      </c>
      <c r="T23" s="1">
        <v>122.85599999999999</v>
      </c>
      <c r="U23" s="1">
        <v>-110.313</v>
      </c>
      <c r="V23" s="1">
        <v>356.02499999999998</v>
      </c>
      <c r="Y23" s="1">
        <v>1940</v>
      </c>
      <c r="Z23" s="1" t="str">
        <f>VLOOKUP(AA23,WYT!$K$3:$M$7,3,FALSE)</f>
        <v>AN</v>
      </c>
      <c r="AA23" s="1">
        <v>2</v>
      </c>
      <c r="AB23" s="1">
        <f t="shared" si="0"/>
        <v>137.601</v>
      </c>
      <c r="AC23" s="1">
        <f t="shared" si="1"/>
        <v>124.10899999999999</v>
      </c>
      <c r="AD23" s="1">
        <f t="shared" si="2"/>
        <v>134.75</v>
      </c>
      <c r="AE23" s="1">
        <f t="shared" si="3"/>
        <v>122.85599999999999</v>
      </c>
    </row>
    <row r="24" spans="1:31" x14ac:dyDescent="0.25">
      <c r="A24" s="1">
        <v>1941</v>
      </c>
      <c r="B24" s="1">
        <v>61023.83</v>
      </c>
      <c r="C24" s="1">
        <v>210.23400000000001</v>
      </c>
      <c r="D24" s="1">
        <v>-4.12</v>
      </c>
      <c r="E24" s="1">
        <v>424.58699999999999</v>
      </c>
      <c r="G24" s="1">
        <v>57996.63</v>
      </c>
      <c r="H24" s="1">
        <v>197.38800000000001</v>
      </c>
      <c r="I24" s="1">
        <v>-16.495999999999999</v>
      </c>
      <c r="J24" s="1">
        <v>411.27100000000002</v>
      </c>
      <c r="M24" s="1">
        <v>46414.38</v>
      </c>
      <c r="N24" s="1">
        <v>141.61600000000001</v>
      </c>
      <c r="O24" s="1">
        <v>-91.882000000000005</v>
      </c>
      <c r="P24" s="1">
        <v>375.113</v>
      </c>
      <c r="S24" s="1">
        <v>46569.03</v>
      </c>
      <c r="T24" s="1">
        <v>142.28700000000001</v>
      </c>
      <c r="U24" s="1">
        <v>-91.224000000000004</v>
      </c>
      <c r="V24" s="1">
        <v>375.79899999999998</v>
      </c>
      <c r="Y24" s="1">
        <v>1941</v>
      </c>
      <c r="Z24" s="1" t="str">
        <f>VLOOKUP(AA24,WYT!$K$3:$M$7,3,FALSE)</f>
        <v>W</v>
      </c>
      <c r="AA24" s="1">
        <v>1</v>
      </c>
      <c r="AB24" s="1">
        <f t="shared" si="0"/>
        <v>210.23400000000001</v>
      </c>
      <c r="AC24" s="1">
        <f t="shared" si="1"/>
        <v>197.38800000000001</v>
      </c>
      <c r="AD24" s="1">
        <f t="shared" si="2"/>
        <v>141.61600000000001</v>
      </c>
      <c r="AE24" s="1">
        <f t="shared" si="3"/>
        <v>142.28700000000001</v>
      </c>
    </row>
    <row r="25" spans="1:31" x14ac:dyDescent="0.25">
      <c r="A25" s="1">
        <v>1942</v>
      </c>
      <c r="B25" s="1">
        <v>45797.41</v>
      </c>
      <c r="C25" s="1">
        <v>145.62</v>
      </c>
      <c r="D25" s="1">
        <v>-66.887</v>
      </c>
      <c r="E25" s="1">
        <v>358.12599999999998</v>
      </c>
      <c r="G25" s="1">
        <v>45792.94</v>
      </c>
      <c r="H25" s="1">
        <v>145.601</v>
      </c>
      <c r="I25" s="1">
        <v>-66.905000000000001</v>
      </c>
      <c r="J25" s="1">
        <v>358.10700000000003</v>
      </c>
      <c r="M25" s="1">
        <v>28707.65</v>
      </c>
      <c r="N25" s="1">
        <v>64.703999999999994</v>
      </c>
      <c r="O25" s="1">
        <v>-168.30799999999999</v>
      </c>
      <c r="P25" s="1">
        <v>297.71699999999998</v>
      </c>
      <c r="S25" s="1">
        <v>28444.39</v>
      </c>
      <c r="T25" s="1">
        <v>63.561</v>
      </c>
      <c r="U25" s="1">
        <v>-169.46199999999999</v>
      </c>
      <c r="V25" s="1">
        <v>296.584</v>
      </c>
      <c r="Y25" s="1">
        <v>1942</v>
      </c>
      <c r="Z25" s="1" t="str">
        <f>VLOOKUP(AA25,WYT!$K$3:$M$7,3,FALSE)</f>
        <v>W</v>
      </c>
      <c r="AA25" s="1">
        <v>1</v>
      </c>
      <c r="AB25" s="1">
        <f t="shared" si="0"/>
        <v>145.62</v>
      </c>
      <c r="AC25" s="1">
        <f t="shared" si="1"/>
        <v>145.601</v>
      </c>
      <c r="AD25" s="1">
        <f t="shared" si="2"/>
        <v>64.703999999999994</v>
      </c>
      <c r="AE25" s="1">
        <f t="shared" si="3"/>
        <v>63.561</v>
      </c>
    </row>
    <row r="26" spans="1:31" x14ac:dyDescent="0.25">
      <c r="A26" s="1">
        <v>1943</v>
      </c>
      <c r="B26" s="1">
        <v>24305.49</v>
      </c>
      <c r="C26" s="1">
        <v>54.417000000000002</v>
      </c>
      <c r="D26" s="1">
        <v>-157.709</v>
      </c>
      <c r="E26" s="1">
        <v>266.54399999999998</v>
      </c>
      <c r="G26" s="1">
        <v>24445.42</v>
      </c>
      <c r="H26" s="1">
        <v>55.011000000000003</v>
      </c>
      <c r="I26" s="1">
        <v>-157.10900000000001</v>
      </c>
      <c r="J26" s="1">
        <v>267.13200000000001</v>
      </c>
      <c r="M26" s="1">
        <v>30587.65</v>
      </c>
      <c r="N26" s="1">
        <v>72.87</v>
      </c>
      <c r="O26" s="1">
        <v>-160.08600000000001</v>
      </c>
      <c r="P26" s="1">
        <v>305.827</v>
      </c>
      <c r="S26" s="1">
        <v>29673.41</v>
      </c>
      <c r="T26" s="1">
        <v>68.899000000000001</v>
      </c>
      <c r="U26" s="1">
        <v>-164.08099999999999</v>
      </c>
      <c r="V26" s="1">
        <v>301.88</v>
      </c>
      <c r="Y26" s="1">
        <v>1943</v>
      </c>
      <c r="Z26" s="1" t="str">
        <f>VLOOKUP(AA26,WYT!$K$3:$M$7,3,FALSE)</f>
        <v>W</v>
      </c>
      <c r="AA26" s="1">
        <v>1</v>
      </c>
      <c r="AB26" s="1">
        <f t="shared" si="0"/>
        <v>54.417000000000002</v>
      </c>
      <c r="AC26" s="1">
        <f t="shared" si="1"/>
        <v>55.011000000000003</v>
      </c>
      <c r="AD26" s="1">
        <f t="shared" si="2"/>
        <v>72.87</v>
      </c>
      <c r="AE26" s="1">
        <f t="shared" si="3"/>
        <v>68.899000000000001</v>
      </c>
    </row>
    <row r="27" spans="1:31" x14ac:dyDescent="0.25">
      <c r="A27" s="1">
        <v>1944</v>
      </c>
      <c r="B27" s="1">
        <v>9901.25</v>
      </c>
      <c r="C27" s="1">
        <v>-6.7080000000000002</v>
      </c>
      <c r="D27" s="1">
        <v>-220.04599999999999</v>
      </c>
      <c r="E27" s="1">
        <v>206.63</v>
      </c>
      <c r="G27" s="1">
        <v>10164.629999999999</v>
      </c>
      <c r="H27" s="1">
        <v>-5.59</v>
      </c>
      <c r="I27" s="1">
        <v>-218.89500000000001</v>
      </c>
      <c r="J27" s="1">
        <v>207.715</v>
      </c>
      <c r="M27" s="1">
        <v>10001.120000000001</v>
      </c>
      <c r="N27" s="1">
        <v>-16.548999999999999</v>
      </c>
      <c r="O27" s="1">
        <v>-251.51900000000001</v>
      </c>
      <c r="P27" s="1">
        <v>218.42</v>
      </c>
      <c r="S27" s="1">
        <v>9774.24</v>
      </c>
      <c r="T27" s="1">
        <v>-17.535</v>
      </c>
      <c r="U27" s="1">
        <v>-252.54400000000001</v>
      </c>
      <c r="V27" s="1">
        <v>217.47399999999999</v>
      </c>
      <c r="Y27" s="1">
        <v>1944</v>
      </c>
      <c r="Z27" s="1" t="str">
        <f>VLOOKUP(AA27,WYT!$K$3:$M$7,3,FALSE)</f>
        <v>D</v>
      </c>
      <c r="AA27" s="1">
        <v>4</v>
      </c>
      <c r="AB27" s="1">
        <f t="shared" si="0"/>
        <v>0</v>
      </c>
      <c r="AC27" s="1">
        <f t="shared" si="1"/>
        <v>0</v>
      </c>
      <c r="AD27" s="1">
        <f t="shared" si="2"/>
        <v>0</v>
      </c>
      <c r="AE27" s="1">
        <f t="shared" si="3"/>
        <v>0</v>
      </c>
    </row>
    <row r="28" spans="1:31" x14ac:dyDescent="0.25">
      <c r="A28" s="1">
        <v>1945</v>
      </c>
      <c r="B28" s="1">
        <v>14997.95</v>
      </c>
      <c r="C28" s="1">
        <v>14.92</v>
      </c>
      <c r="D28" s="1">
        <v>-197.85499999999999</v>
      </c>
      <c r="E28" s="1">
        <v>227.696</v>
      </c>
      <c r="G28" s="1">
        <v>15807.82</v>
      </c>
      <c r="H28" s="1">
        <v>18.356999999999999</v>
      </c>
      <c r="I28" s="1">
        <v>-194.34299999999999</v>
      </c>
      <c r="J28" s="1">
        <v>231.05699999999999</v>
      </c>
      <c r="M28" s="1">
        <v>13614.23</v>
      </c>
      <c r="N28" s="1">
        <v>-0.85499999999999998</v>
      </c>
      <c r="O28" s="1">
        <v>-235.25200000000001</v>
      </c>
      <c r="P28" s="1">
        <v>233.541</v>
      </c>
      <c r="S28" s="1">
        <v>13902.14</v>
      </c>
      <c r="T28" s="1">
        <v>0.39500000000000002</v>
      </c>
      <c r="U28" s="1">
        <v>-233.959</v>
      </c>
      <c r="V28" s="1">
        <v>234.75</v>
      </c>
      <c r="Y28" s="1">
        <v>1945</v>
      </c>
      <c r="Z28" s="1" t="str">
        <f>VLOOKUP(AA28,WYT!$K$3:$M$7,3,FALSE)</f>
        <v>BN</v>
      </c>
      <c r="AA28" s="1">
        <v>3</v>
      </c>
      <c r="AB28" s="1">
        <f t="shared" si="0"/>
        <v>14.92</v>
      </c>
      <c r="AC28" s="1">
        <f t="shared" si="1"/>
        <v>18.356999999999999</v>
      </c>
      <c r="AD28" s="1">
        <f t="shared" si="2"/>
        <v>0</v>
      </c>
      <c r="AE28" s="1">
        <f t="shared" si="3"/>
        <v>0.39500000000000002</v>
      </c>
    </row>
    <row r="29" spans="1:31" x14ac:dyDescent="0.25">
      <c r="A29" s="1">
        <v>1946</v>
      </c>
      <c r="B29" s="1">
        <v>15439.01</v>
      </c>
      <c r="C29" s="1">
        <v>16.792000000000002</v>
      </c>
      <c r="D29" s="1">
        <v>-195.94200000000001</v>
      </c>
      <c r="E29" s="1">
        <v>229.52600000000001</v>
      </c>
      <c r="G29" s="1">
        <v>15612.36</v>
      </c>
      <c r="H29" s="1">
        <v>17.527999999999999</v>
      </c>
      <c r="I29" s="1">
        <v>-195.19</v>
      </c>
      <c r="J29" s="1">
        <v>230.245</v>
      </c>
      <c r="M29" s="1">
        <v>12822.49</v>
      </c>
      <c r="N29" s="1">
        <v>-4.2939999999999996</v>
      </c>
      <c r="O29" s="1">
        <v>-238.80799999999999</v>
      </c>
      <c r="P29" s="1">
        <v>230.21899999999999</v>
      </c>
      <c r="S29" s="1">
        <v>13316.42</v>
      </c>
      <c r="T29" s="1">
        <v>-2.149</v>
      </c>
      <c r="U29" s="1">
        <v>-236.589</v>
      </c>
      <c r="V29" s="1">
        <v>232.291</v>
      </c>
      <c r="Y29" s="1">
        <v>1946</v>
      </c>
      <c r="Z29" s="1" t="str">
        <f>VLOOKUP(AA29,WYT!$K$3:$M$7,3,FALSE)</f>
        <v>BN</v>
      </c>
      <c r="AA29" s="1">
        <v>3</v>
      </c>
      <c r="AB29" s="1">
        <f t="shared" si="0"/>
        <v>16.792000000000002</v>
      </c>
      <c r="AC29" s="1">
        <f t="shared" si="1"/>
        <v>17.527999999999999</v>
      </c>
      <c r="AD29" s="1">
        <f t="shared" si="2"/>
        <v>0</v>
      </c>
      <c r="AE29" s="1">
        <f t="shared" si="3"/>
        <v>0</v>
      </c>
    </row>
    <row r="30" spans="1:31" x14ac:dyDescent="0.25">
      <c r="A30" s="1">
        <v>1947</v>
      </c>
      <c r="B30" s="1">
        <v>8865.33</v>
      </c>
      <c r="C30" s="1">
        <v>-11.103999999999999</v>
      </c>
      <c r="D30" s="1">
        <v>-224.57400000000001</v>
      </c>
      <c r="E30" s="1">
        <v>202.36600000000001</v>
      </c>
      <c r="G30" s="1">
        <v>8849.7199999999993</v>
      </c>
      <c r="H30" s="1">
        <v>-11.17</v>
      </c>
      <c r="I30" s="1">
        <v>-224.642</v>
      </c>
      <c r="J30" s="1">
        <v>202.30199999999999</v>
      </c>
      <c r="M30" s="1">
        <v>9726.91</v>
      </c>
      <c r="N30" s="1">
        <v>-17.739999999999998</v>
      </c>
      <c r="O30" s="1">
        <v>-252.75800000000001</v>
      </c>
      <c r="P30" s="1">
        <v>217.27699999999999</v>
      </c>
      <c r="S30" s="1">
        <v>9873.82</v>
      </c>
      <c r="T30" s="1">
        <v>-17.102</v>
      </c>
      <c r="U30" s="1">
        <v>-252.09399999999999</v>
      </c>
      <c r="V30" s="1">
        <v>217.88900000000001</v>
      </c>
      <c r="Y30" s="1">
        <v>1947</v>
      </c>
      <c r="Z30" s="1" t="str">
        <f>VLOOKUP(AA30,WYT!$K$3:$M$7,3,FALSE)</f>
        <v>D</v>
      </c>
      <c r="AA30" s="1">
        <v>4</v>
      </c>
      <c r="AB30" s="1">
        <f t="shared" si="0"/>
        <v>0</v>
      </c>
      <c r="AC30" s="1">
        <f t="shared" si="1"/>
        <v>0</v>
      </c>
      <c r="AD30" s="1">
        <f t="shared" si="2"/>
        <v>0</v>
      </c>
      <c r="AE30" s="1">
        <f t="shared" si="3"/>
        <v>0</v>
      </c>
    </row>
    <row r="31" spans="1:31" x14ac:dyDescent="0.25">
      <c r="A31" s="1">
        <v>1948</v>
      </c>
      <c r="B31" s="1">
        <v>27135.81</v>
      </c>
      <c r="C31" s="1">
        <v>66.427999999999997</v>
      </c>
      <c r="D31" s="1">
        <v>-145.59800000000001</v>
      </c>
      <c r="E31" s="1">
        <v>278.45400000000001</v>
      </c>
      <c r="G31" s="1">
        <v>27541.3</v>
      </c>
      <c r="H31" s="1">
        <v>68.149000000000001</v>
      </c>
      <c r="I31" s="1">
        <v>-143.86699999999999</v>
      </c>
      <c r="J31" s="1">
        <v>280.16500000000002</v>
      </c>
      <c r="M31" s="1">
        <v>17332.84</v>
      </c>
      <c r="N31" s="1">
        <v>15.297000000000001</v>
      </c>
      <c r="O31" s="1">
        <v>-218.60599999999999</v>
      </c>
      <c r="P31" s="1">
        <v>249.2</v>
      </c>
      <c r="S31" s="1">
        <v>16534.599999999999</v>
      </c>
      <c r="T31" s="1">
        <v>11.829000000000001</v>
      </c>
      <c r="U31" s="1">
        <v>-222.17099999999999</v>
      </c>
      <c r="V31" s="1">
        <v>245.83</v>
      </c>
      <c r="Y31" s="1">
        <v>1948</v>
      </c>
      <c r="Z31" s="1" t="str">
        <f>VLOOKUP(AA31,WYT!$K$3:$M$7,3,FALSE)</f>
        <v>BN</v>
      </c>
      <c r="AA31" s="1">
        <v>3</v>
      </c>
      <c r="AB31" s="1">
        <f t="shared" si="0"/>
        <v>66.427999999999997</v>
      </c>
      <c r="AC31" s="1">
        <f t="shared" si="1"/>
        <v>68.149000000000001</v>
      </c>
      <c r="AD31" s="1">
        <f t="shared" si="2"/>
        <v>15.297000000000001</v>
      </c>
      <c r="AE31" s="1">
        <f t="shared" si="3"/>
        <v>11.829000000000001</v>
      </c>
    </row>
    <row r="32" spans="1:31" x14ac:dyDescent="0.25">
      <c r="A32" s="1">
        <v>1949</v>
      </c>
      <c r="B32" s="1">
        <v>11482.55</v>
      </c>
      <c r="C32" s="1">
        <v>3.0000000000000001E-3</v>
      </c>
      <c r="D32" s="1">
        <v>-213.14500000000001</v>
      </c>
      <c r="E32" s="1">
        <v>213.15</v>
      </c>
      <c r="G32" s="1">
        <v>11828.87</v>
      </c>
      <c r="H32" s="1">
        <v>1.472</v>
      </c>
      <c r="I32" s="1">
        <v>-211.636</v>
      </c>
      <c r="J32" s="1">
        <v>214.58</v>
      </c>
      <c r="M32" s="1">
        <v>16001.51</v>
      </c>
      <c r="N32" s="1">
        <v>9.5139999999999993</v>
      </c>
      <c r="O32" s="1">
        <v>-224.554</v>
      </c>
      <c r="P32" s="1">
        <v>243.58199999999999</v>
      </c>
      <c r="S32" s="1">
        <v>15083.23</v>
      </c>
      <c r="T32" s="1">
        <v>5.5250000000000004</v>
      </c>
      <c r="U32" s="1">
        <v>-228.66399999999999</v>
      </c>
      <c r="V32" s="1">
        <v>239.715</v>
      </c>
      <c r="Y32" s="1">
        <v>1949</v>
      </c>
      <c r="Z32" s="1" t="str">
        <f>VLOOKUP(AA32,WYT!$K$3:$M$7,3,FALSE)</f>
        <v>D</v>
      </c>
      <c r="AA32" s="1">
        <v>4</v>
      </c>
      <c r="AB32" s="1">
        <f t="shared" si="0"/>
        <v>3.0000000000000001E-3</v>
      </c>
      <c r="AC32" s="1">
        <f t="shared" si="1"/>
        <v>1.472</v>
      </c>
      <c r="AD32" s="1">
        <f t="shared" si="2"/>
        <v>9.5139999999999993</v>
      </c>
      <c r="AE32" s="1">
        <f t="shared" si="3"/>
        <v>5.5250000000000004</v>
      </c>
    </row>
    <row r="33" spans="1:31" x14ac:dyDescent="0.25">
      <c r="A33" s="1">
        <v>1950</v>
      </c>
      <c r="B33" s="1">
        <v>16693.560000000001</v>
      </c>
      <c r="C33" s="1">
        <v>22.116</v>
      </c>
      <c r="D33" s="1">
        <v>-190.505</v>
      </c>
      <c r="E33" s="1">
        <v>234.73699999999999</v>
      </c>
      <c r="G33" s="1">
        <v>16746.490000000002</v>
      </c>
      <c r="H33" s="1">
        <v>22.34</v>
      </c>
      <c r="I33" s="1">
        <v>-190.27600000000001</v>
      </c>
      <c r="J33" s="1">
        <v>234.95699999999999</v>
      </c>
      <c r="M33" s="1">
        <v>12685.17</v>
      </c>
      <c r="N33" s="1">
        <v>-4.891</v>
      </c>
      <c r="O33" s="1">
        <v>-239.42599999999999</v>
      </c>
      <c r="P33" s="1">
        <v>229.64400000000001</v>
      </c>
      <c r="S33" s="1">
        <v>13829.06</v>
      </c>
      <c r="T33" s="1">
        <v>7.8E-2</v>
      </c>
      <c r="U33" s="1">
        <v>-234.28700000000001</v>
      </c>
      <c r="V33" s="1">
        <v>234.44300000000001</v>
      </c>
      <c r="Y33" s="1">
        <v>1950</v>
      </c>
      <c r="Z33" s="1" t="str">
        <f>VLOOKUP(AA33,WYT!$K$3:$M$7,3,FALSE)</f>
        <v>BN</v>
      </c>
      <c r="AA33" s="1">
        <v>3</v>
      </c>
      <c r="AB33" s="1">
        <f t="shared" si="0"/>
        <v>22.116</v>
      </c>
      <c r="AC33" s="1">
        <f t="shared" si="1"/>
        <v>22.34</v>
      </c>
      <c r="AD33" s="1">
        <f t="shared" si="2"/>
        <v>0</v>
      </c>
      <c r="AE33" s="1">
        <f t="shared" si="3"/>
        <v>7.8E-2</v>
      </c>
    </row>
    <row r="34" spans="1:31" x14ac:dyDescent="0.25">
      <c r="A34" s="1">
        <v>1951</v>
      </c>
      <c r="B34" s="1">
        <v>15076.77</v>
      </c>
      <c r="C34" s="1">
        <v>15.255000000000001</v>
      </c>
      <c r="D34" s="1">
        <v>-197.51300000000001</v>
      </c>
      <c r="E34" s="1">
        <v>228.023</v>
      </c>
      <c r="G34" s="1">
        <v>15132.83</v>
      </c>
      <c r="H34" s="1">
        <v>15.493</v>
      </c>
      <c r="I34" s="1">
        <v>-197.27</v>
      </c>
      <c r="J34" s="1">
        <v>228.255</v>
      </c>
      <c r="M34" s="1">
        <v>15495.96</v>
      </c>
      <c r="N34" s="1">
        <v>7.3179999999999996</v>
      </c>
      <c r="O34" s="1">
        <v>-226.816</v>
      </c>
      <c r="P34" s="1">
        <v>241.452</v>
      </c>
      <c r="S34" s="1">
        <v>14683.59</v>
      </c>
      <c r="T34" s="1">
        <v>3.7890000000000001</v>
      </c>
      <c r="U34" s="1">
        <v>-230.45500000000001</v>
      </c>
      <c r="V34" s="1">
        <v>238.03399999999999</v>
      </c>
      <c r="Y34" s="1">
        <v>1951</v>
      </c>
      <c r="Z34" s="1" t="str">
        <f>VLOOKUP(AA34,WYT!$K$3:$M$7,3,FALSE)</f>
        <v>AN</v>
      </c>
      <c r="AA34" s="1">
        <v>2</v>
      </c>
      <c r="AB34" s="1">
        <f t="shared" si="0"/>
        <v>15.255000000000001</v>
      </c>
      <c r="AC34" s="1">
        <f t="shared" si="1"/>
        <v>15.493</v>
      </c>
      <c r="AD34" s="1">
        <f t="shared" si="2"/>
        <v>7.3179999999999996</v>
      </c>
      <c r="AE34" s="1">
        <f t="shared" si="3"/>
        <v>3.7890000000000001</v>
      </c>
    </row>
    <row r="35" spans="1:31" x14ac:dyDescent="0.25">
      <c r="A35" s="1">
        <v>1952</v>
      </c>
      <c r="B35" s="1">
        <v>74167.850000000006</v>
      </c>
      <c r="C35" s="1">
        <v>266.01100000000002</v>
      </c>
      <c r="D35" s="1">
        <v>49.037999999999997</v>
      </c>
      <c r="E35" s="1">
        <v>482.98500000000001</v>
      </c>
      <c r="G35" s="1">
        <v>69259.399999999994</v>
      </c>
      <c r="H35" s="1">
        <v>245.18199999999999</v>
      </c>
      <c r="I35" s="1">
        <v>29.295999999999999</v>
      </c>
      <c r="J35" s="1">
        <v>461.06799999999998</v>
      </c>
      <c r="M35" s="1">
        <v>51238.69</v>
      </c>
      <c r="N35" s="1">
        <v>162.57</v>
      </c>
      <c r="O35" s="1">
        <v>-71.451999999999998</v>
      </c>
      <c r="P35" s="1">
        <v>396.59300000000002</v>
      </c>
      <c r="S35" s="1">
        <v>49406.37</v>
      </c>
      <c r="T35" s="1">
        <v>154.61199999999999</v>
      </c>
      <c r="U35" s="1">
        <v>-79.191999999999993</v>
      </c>
      <c r="V35" s="1">
        <v>388.41500000000002</v>
      </c>
      <c r="Y35" s="1">
        <v>1952</v>
      </c>
      <c r="Z35" s="1" t="str">
        <f>VLOOKUP(AA35,WYT!$K$3:$M$7,3,FALSE)</f>
        <v>W</v>
      </c>
      <c r="AA35" s="1">
        <v>1</v>
      </c>
      <c r="AB35" s="1">
        <f t="shared" si="0"/>
        <v>266.01100000000002</v>
      </c>
      <c r="AC35" s="1">
        <f t="shared" si="1"/>
        <v>245.18199999999999</v>
      </c>
      <c r="AD35" s="1">
        <f t="shared" si="2"/>
        <v>162.57</v>
      </c>
      <c r="AE35" s="1">
        <f t="shared" si="3"/>
        <v>154.61199999999999</v>
      </c>
    </row>
    <row r="36" spans="1:31" x14ac:dyDescent="0.25">
      <c r="A36" s="1">
        <v>1953</v>
      </c>
      <c r="B36" s="1">
        <v>20737.439999999999</v>
      </c>
      <c r="C36" s="1">
        <v>39.276000000000003</v>
      </c>
      <c r="D36" s="1">
        <v>-173.041</v>
      </c>
      <c r="E36" s="1">
        <v>251.59399999999999</v>
      </c>
      <c r="G36" s="1">
        <v>20780.669999999998</v>
      </c>
      <c r="H36" s="1">
        <v>39.46</v>
      </c>
      <c r="I36" s="1">
        <v>-172.85499999999999</v>
      </c>
      <c r="J36" s="1">
        <v>251.774</v>
      </c>
      <c r="M36" s="1">
        <v>16546.330000000002</v>
      </c>
      <c r="N36" s="1">
        <v>11.88</v>
      </c>
      <c r="O36" s="1">
        <v>-222.119</v>
      </c>
      <c r="P36" s="1">
        <v>245.87899999999999</v>
      </c>
      <c r="S36" s="1">
        <v>15281.22</v>
      </c>
      <c r="T36" s="1">
        <v>6.3849999999999998</v>
      </c>
      <c r="U36" s="1">
        <v>-227.77699999999999</v>
      </c>
      <c r="V36" s="1">
        <v>240.548</v>
      </c>
      <c r="Y36" s="1">
        <v>1953</v>
      </c>
      <c r="Z36" s="1" t="str">
        <f>VLOOKUP(AA36,WYT!$K$3:$M$7,3,FALSE)</f>
        <v>W</v>
      </c>
      <c r="AA36" s="1">
        <v>1</v>
      </c>
      <c r="AB36" s="1">
        <f t="shared" si="0"/>
        <v>39.276000000000003</v>
      </c>
      <c r="AC36" s="1">
        <f t="shared" si="1"/>
        <v>39.46</v>
      </c>
      <c r="AD36" s="1">
        <f t="shared" si="2"/>
        <v>11.88</v>
      </c>
      <c r="AE36" s="1">
        <f t="shared" si="3"/>
        <v>6.3849999999999998</v>
      </c>
    </row>
    <row r="37" spans="1:31" x14ac:dyDescent="0.25">
      <c r="A37" s="1">
        <v>1954</v>
      </c>
      <c r="B37" s="1">
        <v>24488.9</v>
      </c>
      <c r="C37" s="1">
        <v>55.195999999999998</v>
      </c>
      <c r="D37" s="1">
        <v>-156.923</v>
      </c>
      <c r="E37" s="1">
        <v>267.31400000000002</v>
      </c>
      <c r="G37" s="1">
        <v>26309.32</v>
      </c>
      <c r="H37" s="1">
        <v>62.920999999999999</v>
      </c>
      <c r="I37" s="1">
        <v>-149.13</v>
      </c>
      <c r="J37" s="1">
        <v>274.97199999999998</v>
      </c>
      <c r="M37" s="1">
        <v>21153.200000000001</v>
      </c>
      <c r="N37" s="1">
        <v>31.890999999999998</v>
      </c>
      <c r="O37" s="1">
        <v>-201.60900000000001</v>
      </c>
      <c r="P37" s="1">
        <v>265.39100000000002</v>
      </c>
      <c r="S37" s="1">
        <v>22291.07</v>
      </c>
      <c r="T37" s="1">
        <v>36.832999999999998</v>
      </c>
      <c r="U37" s="1">
        <v>-196.56700000000001</v>
      </c>
      <c r="V37" s="1">
        <v>270.233</v>
      </c>
      <c r="Y37" s="1">
        <v>1954</v>
      </c>
      <c r="Z37" s="1" t="str">
        <f>VLOOKUP(AA37,WYT!$K$3:$M$7,3,FALSE)</f>
        <v>AN</v>
      </c>
      <c r="AA37" s="1">
        <v>2</v>
      </c>
      <c r="AB37" s="1">
        <f t="shared" si="0"/>
        <v>55.195999999999998</v>
      </c>
      <c r="AC37" s="1">
        <f t="shared" si="1"/>
        <v>62.920999999999999</v>
      </c>
      <c r="AD37" s="1">
        <f t="shared" si="2"/>
        <v>31.890999999999998</v>
      </c>
      <c r="AE37" s="1">
        <f t="shared" si="3"/>
        <v>36.832999999999998</v>
      </c>
    </row>
    <row r="38" spans="1:31" x14ac:dyDescent="0.25">
      <c r="A38" s="1">
        <v>1955</v>
      </c>
      <c r="B38" s="1">
        <v>9592.73</v>
      </c>
      <c r="C38" s="1">
        <v>-8.0169999999999995</v>
      </c>
      <c r="D38" s="1">
        <v>-221.393</v>
      </c>
      <c r="E38" s="1">
        <v>205.35900000000001</v>
      </c>
      <c r="G38" s="1">
        <v>10394.14</v>
      </c>
      <c r="H38" s="1">
        <v>-4.6159999999999997</v>
      </c>
      <c r="I38" s="1">
        <v>-217.893</v>
      </c>
      <c r="J38" s="1">
        <v>208.661</v>
      </c>
      <c r="M38" s="1">
        <v>8014.54</v>
      </c>
      <c r="N38" s="1">
        <v>-25.178000000000001</v>
      </c>
      <c r="O38" s="1">
        <v>-260.50299999999999</v>
      </c>
      <c r="P38" s="1">
        <v>210.14699999999999</v>
      </c>
      <c r="S38" s="1">
        <v>8274.19</v>
      </c>
      <c r="T38" s="1">
        <v>-24.050999999999998</v>
      </c>
      <c r="U38" s="1">
        <v>-259.327</v>
      </c>
      <c r="V38" s="1">
        <v>211.226</v>
      </c>
      <c r="Y38" s="1">
        <v>1955</v>
      </c>
      <c r="Z38" s="1" t="str">
        <f>VLOOKUP(AA38,WYT!$K$3:$M$7,3,FALSE)</f>
        <v>D</v>
      </c>
      <c r="AA38" s="1">
        <v>4</v>
      </c>
      <c r="AB38" s="1">
        <f t="shared" si="0"/>
        <v>0</v>
      </c>
      <c r="AC38" s="1">
        <f t="shared" si="1"/>
        <v>0</v>
      </c>
      <c r="AD38" s="1">
        <f t="shared" si="2"/>
        <v>0</v>
      </c>
      <c r="AE38" s="1">
        <f t="shared" si="3"/>
        <v>0</v>
      </c>
    </row>
    <row r="39" spans="1:31" x14ac:dyDescent="0.25">
      <c r="A39" s="1">
        <v>1956</v>
      </c>
      <c r="B39" s="1">
        <v>30391.26</v>
      </c>
      <c r="C39" s="1">
        <v>80.242999999999995</v>
      </c>
      <c r="D39" s="1">
        <v>-131.72499999999999</v>
      </c>
      <c r="E39" s="1">
        <v>292.20999999999998</v>
      </c>
      <c r="G39" s="1">
        <v>30437.200000000001</v>
      </c>
      <c r="H39" s="1">
        <v>80.438000000000002</v>
      </c>
      <c r="I39" s="1">
        <v>-131.53</v>
      </c>
      <c r="J39" s="1">
        <v>292.40499999999997</v>
      </c>
      <c r="M39" s="1">
        <v>24557.96</v>
      </c>
      <c r="N39" s="1">
        <v>46.68</v>
      </c>
      <c r="O39" s="1">
        <v>-186.54900000000001</v>
      </c>
      <c r="P39" s="1">
        <v>279.90899999999999</v>
      </c>
      <c r="S39" s="1">
        <v>24855.1</v>
      </c>
      <c r="T39" s="1">
        <v>47.97</v>
      </c>
      <c r="U39" s="1">
        <v>-185.239</v>
      </c>
      <c r="V39" s="1">
        <v>281.18</v>
      </c>
      <c r="Y39" s="1">
        <v>1956</v>
      </c>
      <c r="Z39" s="1" t="str">
        <f>VLOOKUP(AA39,WYT!$K$3:$M$7,3,FALSE)</f>
        <v>W</v>
      </c>
      <c r="AA39" s="1">
        <v>1</v>
      </c>
      <c r="AB39" s="1">
        <f t="shared" si="0"/>
        <v>80.242999999999995</v>
      </c>
      <c r="AC39" s="1">
        <f t="shared" si="1"/>
        <v>80.438000000000002</v>
      </c>
      <c r="AD39" s="1">
        <f t="shared" si="2"/>
        <v>46.68</v>
      </c>
      <c r="AE39" s="1">
        <f t="shared" si="3"/>
        <v>47.97</v>
      </c>
    </row>
    <row r="40" spans="1:31" x14ac:dyDescent="0.25">
      <c r="A40" s="1">
        <v>1957</v>
      </c>
      <c r="B40" s="1">
        <v>16234.63</v>
      </c>
      <c r="C40" s="1">
        <v>20.167999999999999</v>
      </c>
      <c r="D40" s="1">
        <v>-192.49299999999999</v>
      </c>
      <c r="E40" s="1">
        <v>232.82900000000001</v>
      </c>
      <c r="G40" s="1">
        <v>16265.81</v>
      </c>
      <c r="H40" s="1">
        <v>20.300999999999998</v>
      </c>
      <c r="I40" s="1">
        <v>-192.358</v>
      </c>
      <c r="J40" s="1">
        <v>232.959</v>
      </c>
      <c r="M40" s="1">
        <v>16801.52</v>
      </c>
      <c r="N40" s="1">
        <v>12.989000000000001</v>
      </c>
      <c r="O40" s="1">
        <v>-220.97800000000001</v>
      </c>
      <c r="P40" s="1">
        <v>246.95599999999999</v>
      </c>
      <c r="S40" s="1">
        <v>18122.669999999998</v>
      </c>
      <c r="T40" s="1">
        <v>18.727</v>
      </c>
      <c r="U40" s="1">
        <v>-215.083</v>
      </c>
      <c r="V40" s="1">
        <v>252.53800000000001</v>
      </c>
      <c r="Y40" s="1">
        <v>1957</v>
      </c>
      <c r="Z40" s="1" t="str">
        <f>VLOOKUP(AA40,WYT!$K$3:$M$7,3,FALSE)</f>
        <v>AN</v>
      </c>
      <c r="AA40" s="1">
        <v>2</v>
      </c>
      <c r="AB40" s="1">
        <f t="shared" si="0"/>
        <v>20.167999999999999</v>
      </c>
      <c r="AC40" s="1">
        <f t="shared" si="1"/>
        <v>20.300999999999998</v>
      </c>
      <c r="AD40" s="1">
        <f t="shared" si="2"/>
        <v>12.989000000000001</v>
      </c>
      <c r="AE40" s="1">
        <f t="shared" si="3"/>
        <v>18.727</v>
      </c>
    </row>
    <row r="41" spans="1:31" x14ac:dyDescent="0.25">
      <c r="A41" s="1">
        <v>1958</v>
      </c>
      <c r="B41" s="1">
        <v>76504.42</v>
      </c>
      <c r="C41" s="1">
        <v>275.92599999999999</v>
      </c>
      <c r="D41" s="1">
        <v>58.39</v>
      </c>
      <c r="E41" s="1">
        <v>493.46300000000002</v>
      </c>
      <c r="G41" s="1">
        <v>74229.740000000005</v>
      </c>
      <c r="H41" s="1">
        <v>266.274</v>
      </c>
      <c r="I41" s="1">
        <v>49.286000000000001</v>
      </c>
      <c r="J41" s="1">
        <v>483.262</v>
      </c>
      <c r="M41" s="1">
        <v>56017.07</v>
      </c>
      <c r="N41" s="1">
        <v>183.32599999999999</v>
      </c>
      <c r="O41" s="1">
        <v>-51.381999999999998</v>
      </c>
      <c r="P41" s="1">
        <v>418.03399999999999</v>
      </c>
      <c r="S41" s="1">
        <v>55451.67</v>
      </c>
      <c r="T41" s="1">
        <v>180.87</v>
      </c>
      <c r="U41" s="1">
        <v>-53.747999999999998</v>
      </c>
      <c r="V41" s="1">
        <v>415.48899999999998</v>
      </c>
      <c r="Y41" s="1">
        <v>1958</v>
      </c>
      <c r="Z41" s="1" t="str">
        <f>VLOOKUP(AA41,WYT!$K$3:$M$7,3,FALSE)</f>
        <v>W</v>
      </c>
      <c r="AA41" s="1">
        <v>1</v>
      </c>
      <c r="AB41" s="1">
        <f t="shared" si="0"/>
        <v>275.92599999999999</v>
      </c>
      <c r="AC41" s="1">
        <f t="shared" si="1"/>
        <v>266.274</v>
      </c>
      <c r="AD41" s="1">
        <f t="shared" si="2"/>
        <v>183.32599999999999</v>
      </c>
      <c r="AE41" s="1">
        <f t="shared" si="3"/>
        <v>180.87</v>
      </c>
    </row>
    <row r="42" spans="1:31" x14ac:dyDescent="0.25">
      <c r="A42" s="1">
        <v>1959</v>
      </c>
      <c r="B42" s="1">
        <v>9816.18</v>
      </c>
      <c r="C42" s="1">
        <v>-7.069</v>
      </c>
      <c r="D42" s="1">
        <v>-220.417</v>
      </c>
      <c r="E42" s="1">
        <v>206.28</v>
      </c>
      <c r="G42" s="1">
        <v>9773.34</v>
      </c>
      <c r="H42" s="1">
        <v>-7.2510000000000003</v>
      </c>
      <c r="I42" s="1">
        <v>-220.60400000000001</v>
      </c>
      <c r="J42" s="1">
        <v>206.10300000000001</v>
      </c>
      <c r="M42" s="1">
        <v>9388.65</v>
      </c>
      <c r="N42" s="1">
        <v>-19.21</v>
      </c>
      <c r="O42" s="1">
        <v>-254.286</v>
      </c>
      <c r="P42" s="1">
        <v>215.86699999999999</v>
      </c>
      <c r="S42" s="1">
        <v>9653.5300000000007</v>
      </c>
      <c r="T42" s="1">
        <v>-18.059000000000001</v>
      </c>
      <c r="U42" s="1">
        <v>-253.089</v>
      </c>
      <c r="V42" s="1">
        <v>216.971</v>
      </c>
      <c r="Y42" s="1">
        <v>1959</v>
      </c>
      <c r="Z42" s="1" t="str">
        <f>VLOOKUP(AA42,WYT!$K$3:$M$7,3,FALSE)</f>
        <v>BN</v>
      </c>
      <c r="AA42" s="1">
        <v>3</v>
      </c>
      <c r="AB42" s="1">
        <f t="shared" si="0"/>
        <v>0</v>
      </c>
      <c r="AC42" s="1">
        <f t="shared" si="1"/>
        <v>0</v>
      </c>
      <c r="AD42" s="1">
        <f t="shared" si="2"/>
        <v>0</v>
      </c>
      <c r="AE42" s="1">
        <f t="shared" si="3"/>
        <v>0</v>
      </c>
    </row>
    <row r="43" spans="1:31" x14ac:dyDescent="0.25">
      <c r="A43" s="1">
        <v>1960</v>
      </c>
      <c r="B43" s="1">
        <v>10634.12</v>
      </c>
      <c r="C43" s="1">
        <v>-3.5979999999999999</v>
      </c>
      <c r="D43" s="1">
        <v>-216.846</v>
      </c>
      <c r="E43" s="1">
        <v>209.65</v>
      </c>
      <c r="G43" s="1">
        <v>10321.64</v>
      </c>
      <c r="H43" s="1">
        <v>-4.9240000000000004</v>
      </c>
      <c r="I43" s="1">
        <v>-218.21</v>
      </c>
      <c r="J43" s="1">
        <v>208.36199999999999</v>
      </c>
      <c r="M43" s="1">
        <v>10317.379999999999</v>
      </c>
      <c r="N43" s="1">
        <v>-15.176</v>
      </c>
      <c r="O43" s="1">
        <v>-250.09200000000001</v>
      </c>
      <c r="P43" s="1">
        <v>219.74</v>
      </c>
      <c r="S43" s="1">
        <v>10489.33</v>
      </c>
      <c r="T43" s="1">
        <v>-14.429</v>
      </c>
      <c r="U43" s="1">
        <v>-249.316</v>
      </c>
      <c r="V43" s="1">
        <v>220.458</v>
      </c>
      <c r="Y43" s="1">
        <v>1960</v>
      </c>
      <c r="Z43" s="1" t="str">
        <f>VLOOKUP(AA43,WYT!$K$3:$M$7,3,FALSE)</f>
        <v>D</v>
      </c>
      <c r="AA43" s="1">
        <v>4</v>
      </c>
      <c r="AB43" s="1">
        <f t="shared" si="0"/>
        <v>0</v>
      </c>
      <c r="AC43" s="1">
        <f t="shared" si="1"/>
        <v>0</v>
      </c>
      <c r="AD43" s="1">
        <f t="shared" si="2"/>
        <v>0</v>
      </c>
      <c r="AE43" s="1">
        <f t="shared" si="3"/>
        <v>0</v>
      </c>
    </row>
    <row r="44" spans="1:31" x14ac:dyDescent="0.25">
      <c r="A44" s="1">
        <v>1961</v>
      </c>
      <c r="B44" s="1">
        <v>8479.56</v>
      </c>
      <c r="C44" s="1">
        <v>-12.741</v>
      </c>
      <c r="D44" s="1">
        <v>-226.261</v>
      </c>
      <c r="E44" s="1">
        <v>200.78</v>
      </c>
      <c r="G44" s="1">
        <v>8837.25</v>
      </c>
      <c r="H44" s="1">
        <v>-11.223000000000001</v>
      </c>
      <c r="I44" s="1">
        <v>-224.696</v>
      </c>
      <c r="J44" s="1">
        <v>202.251</v>
      </c>
      <c r="M44" s="1">
        <v>8927.36</v>
      </c>
      <c r="N44" s="1">
        <v>-21.213000000000001</v>
      </c>
      <c r="O44" s="1">
        <v>-256.37200000000001</v>
      </c>
      <c r="P44" s="1">
        <v>213.94499999999999</v>
      </c>
      <c r="S44" s="1">
        <v>8664.07</v>
      </c>
      <c r="T44" s="1">
        <v>-22.356999999999999</v>
      </c>
      <c r="U44" s="1">
        <v>-257.56299999999999</v>
      </c>
      <c r="V44" s="1">
        <v>212.84899999999999</v>
      </c>
      <c r="Y44" s="1">
        <v>1961</v>
      </c>
      <c r="Z44" s="1" t="str">
        <f>VLOOKUP(AA44,WYT!$K$3:$M$7,3,FALSE)</f>
        <v>D</v>
      </c>
      <c r="AA44" s="1">
        <v>4</v>
      </c>
      <c r="AB44" s="1">
        <f t="shared" si="0"/>
        <v>0</v>
      </c>
      <c r="AC44" s="1">
        <f t="shared" si="1"/>
        <v>0</v>
      </c>
      <c r="AD44" s="1">
        <f t="shared" si="2"/>
        <v>0</v>
      </c>
      <c r="AE44" s="1">
        <f t="shared" si="3"/>
        <v>0</v>
      </c>
    </row>
    <row r="45" spans="1:31" x14ac:dyDescent="0.25">
      <c r="A45" s="1">
        <v>1962</v>
      </c>
      <c r="B45" s="1">
        <v>13015.99</v>
      </c>
      <c r="C45" s="1">
        <v>6.51</v>
      </c>
      <c r="D45" s="1">
        <v>-206.46700000000001</v>
      </c>
      <c r="E45" s="1">
        <v>219.48699999999999</v>
      </c>
      <c r="G45" s="1">
        <v>13097.2</v>
      </c>
      <c r="H45" s="1">
        <v>6.8540000000000001</v>
      </c>
      <c r="I45" s="1">
        <v>-206.114</v>
      </c>
      <c r="J45" s="1">
        <v>219.82300000000001</v>
      </c>
      <c r="M45" s="1">
        <v>12561.69</v>
      </c>
      <c r="N45" s="1">
        <v>-5.4269999999999996</v>
      </c>
      <c r="O45" s="1">
        <v>-239.98099999999999</v>
      </c>
      <c r="P45" s="1">
        <v>229.126</v>
      </c>
      <c r="S45" s="1">
        <v>13242.75</v>
      </c>
      <c r="T45" s="1">
        <v>-2.4689999999999999</v>
      </c>
      <c r="U45" s="1">
        <v>-236.92</v>
      </c>
      <c r="V45" s="1">
        <v>231.982</v>
      </c>
      <c r="Y45" s="1">
        <v>1962</v>
      </c>
      <c r="Z45" s="1" t="str">
        <f>VLOOKUP(AA45,WYT!$K$3:$M$7,3,FALSE)</f>
        <v>BN</v>
      </c>
      <c r="AA45" s="1">
        <v>3</v>
      </c>
      <c r="AB45" s="1">
        <f t="shared" si="0"/>
        <v>6.51</v>
      </c>
      <c r="AC45" s="1">
        <f t="shared" si="1"/>
        <v>6.8540000000000001</v>
      </c>
      <c r="AD45" s="1">
        <f t="shared" si="2"/>
        <v>0</v>
      </c>
      <c r="AE45" s="1">
        <f t="shared" si="3"/>
        <v>0</v>
      </c>
    </row>
    <row r="46" spans="1:31" x14ac:dyDescent="0.25">
      <c r="A46" s="1">
        <v>1963</v>
      </c>
      <c r="B46" s="1">
        <v>62952.89</v>
      </c>
      <c r="C46" s="1">
        <v>218.42</v>
      </c>
      <c r="D46" s="1">
        <v>3.7410000000000001</v>
      </c>
      <c r="E46" s="1">
        <v>433.09899999999999</v>
      </c>
      <c r="G46" s="1">
        <v>58892.28</v>
      </c>
      <c r="H46" s="1">
        <v>201.18799999999999</v>
      </c>
      <c r="I46" s="1">
        <v>-12.829000000000001</v>
      </c>
      <c r="J46" s="1">
        <v>415.20499999999998</v>
      </c>
      <c r="M46" s="1">
        <v>34462.74</v>
      </c>
      <c r="N46" s="1">
        <v>89.701999999999998</v>
      </c>
      <c r="O46" s="1">
        <v>-143.21799999999999</v>
      </c>
      <c r="P46" s="1">
        <v>322.62299999999999</v>
      </c>
      <c r="S46" s="1">
        <v>31999.82</v>
      </c>
      <c r="T46" s="1">
        <v>79.004000000000005</v>
      </c>
      <c r="U46" s="1">
        <v>-153.92599999999999</v>
      </c>
      <c r="V46" s="1">
        <v>311.935</v>
      </c>
      <c r="Y46" s="1">
        <v>1963</v>
      </c>
      <c r="Z46" s="1" t="str">
        <f>VLOOKUP(AA46,WYT!$K$3:$M$7,3,FALSE)</f>
        <v>W</v>
      </c>
      <c r="AA46" s="1">
        <v>1</v>
      </c>
      <c r="AB46" s="1">
        <f t="shared" si="0"/>
        <v>218.42</v>
      </c>
      <c r="AC46" s="1">
        <f t="shared" si="1"/>
        <v>201.18799999999999</v>
      </c>
      <c r="AD46" s="1">
        <f t="shared" si="2"/>
        <v>89.701999999999998</v>
      </c>
      <c r="AE46" s="1">
        <f t="shared" si="3"/>
        <v>79.004000000000005</v>
      </c>
    </row>
    <row r="47" spans="1:31" x14ac:dyDescent="0.25">
      <c r="A47" s="1">
        <v>1964</v>
      </c>
      <c r="B47" s="1">
        <v>9535.18</v>
      </c>
      <c r="C47" s="1">
        <v>-8.2609999999999992</v>
      </c>
      <c r="D47" s="1">
        <v>-221.64500000000001</v>
      </c>
      <c r="E47" s="1">
        <v>205.12299999999999</v>
      </c>
      <c r="G47" s="1">
        <v>9733.7199999999993</v>
      </c>
      <c r="H47" s="1">
        <v>-7.4189999999999996</v>
      </c>
      <c r="I47" s="1">
        <v>-220.77699999999999</v>
      </c>
      <c r="J47" s="1">
        <v>205.94</v>
      </c>
      <c r="M47" s="1">
        <v>7794.59</v>
      </c>
      <c r="N47" s="1">
        <v>-26.134</v>
      </c>
      <c r="O47" s="1">
        <v>-261.5</v>
      </c>
      <c r="P47" s="1">
        <v>209.232</v>
      </c>
      <c r="S47" s="1">
        <v>7918.16</v>
      </c>
      <c r="T47" s="1">
        <v>-25.597000000000001</v>
      </c>
      <c r="U47" s="1">
        <v>-260.94</v>
      </c>
      <c r="V47" s="1">
        <v>209.74600000000001</v>
      </c>
      <c r="Y47" s="1">
        <v>1964</v>
      </c>
      <c r="Z47" s="1" t="str">
        <f>VLOOKUP(AA47,WYT!$K$3:$M$7,3,FALSE)</f>
        <v>D</v>
      </c>
      <c r="AA47" s="1">
        <v>4</v>
      </c>
      <c r="AB47" s="1">
        <f t="shared" si="0"/>
        <v>0</v>
      </c>
      <c r="AC47" s="1">
        <f t="shared" si="1"/>
        <v>0</v>
      </c>
      <c r="AD47" s="1">
        <f t="shared" si="2"/>
        <v>0</v>
      </c>
      <c r="AE47" s="1">
        <f t="shared" si="3"/>
        <v>0</v>
      </c>
    </row>
    <row r="48" spans="1:31" x14ac:dyDescent="0.25">
      <c r="A48" s="1">
        <v>1965</v>
      </c>
      <c r="B48" s="1">
        <v>31178.77</v>
      </c>
      <c r="C48" s="1">
        <v>83.584999999999994</v>
      </c>
      <c r="D48" s="1">
        <v>-128.37799999999999</v>
      </c>
      <c r="E48" s="1">
        <v>295.54700000000003</v>
      </c>
      <c r="G48" s="1">
        <v>31245.77</v>
      </c>
      <c r="H48" s="1">
        <v>83.869</v>
      </c>
      <c r="I48" s="1">
        <v>-128.09299999999999</v>
      </c>
      <c r="J48" s="1">
        <v>295.83100000000002</v>
      </c>
      <c r="M48" s="1">
        <v>19961.560000000001</v>
      </c>
      <c r="N48" s="1">
        <v>26.715</v>
      </c>
      <c r="O48" s="1">
        <v>-206.899</v>
      </c>
      <c r="P48" s="1">
        <v>260.32900000000001</v>
      </c>
      <c r="S48" s="1">
        <v>19204.47</v>
      </c>
      <c r="T48" s="1">
        <v>23.425999999999998</v>
      </c>
      <c r="U48" s="1">
        <v>-210.26599999999999</v>
      </c>
      <c r="V48" s="1">
        <v>257.11900000000003</v>
      </c>
      <c r="Y48" s="1">
        <v>1965</v>
      </c>
      <c r="Z48" s="1" t="str">
        <f>VLOOKUP(AA48,WYT!$K$3:$M$7,3,FALSE)</f>
        <v>W</v>
      </c>
      <c r="AA48" s="1">
        <v>1</v>
      </c>
      <c r="AB48" s="1">
        <f t="shared" si="0"/>
        <v>83.584999999999994</v>
      </c>
      <c r="AC48" s="1">
        <f t="shared" si="1"/>
        <v>83.869</v>
      </c>
      <c r="AD48" s="1">
        <f t="shared" si="2"/>
        <v>26.715</v>
      </c>
      <c r="AE48" s="1">
        <f t="shared" si="3"/>
        <v>23.425999999999998</v>
      </c>
    </row>
    <row r="49" spans="1:31" x14ac:dyDescent="0.25">
      <c r="A49" s="1">
        <v>1966</v>
      </c>
      <c r="B49" s="1">
        <v>11641.02</v>
      </c>
      <c r="C49" s="1">
        <v>0.67500000000000004</v>
      </c>
      <c r="D49" s="1">
        <v>-212.45400000000001</v>
      </c>
      <c r="E49" s="1">
        <v>213.80500000000001</v>
      </c>
      <c r="G49" s="1">
        <v>11408.29</v>
      </c>
      <c r="H49" s="1">
        <v>-0.313</v>
      </c>
      <c r="I49" s="1">
        <v>-213.46899999999999</v>
      </c>
      <c r="J49" s="1">
        <v>212.84399999999999</v>
      </c>
      <c r="M49" s="1">
        <v>11409.05</v>
      </c>
      <c r="N49" s="1">
        <v>-10.433999999999999</v>
      </c>
      <c r="O49" s="1">
        <v>-245.16900000000001</v>
      </c>
      <c r="P49" s="1">
        <v>224.30099999999999</v>
      </c>
      <c r="S49" s="1">
        <v>11648.94</v>
      </c>
      <c r="T49" s="1">
        <v>-9.3919999999999995</v>
      </c>
      <c r="U49" s="1">
        <v>-244.089</v>
      </c>
      <c r="V49" s="1">
        <v>225.30500000000001</v>
      </c>
      <c r="Y49" s="1">
        <v>1966</v>
      </c>
      <c r="Z49" s="1" t="str">
        <f>VLOOKUP(AA49,WYT!$K$3:$M$7,3,FALSE)</f>
        <v>BN</v>
      </c>
      <c r="AA49" s="1">
        <v>3</v>
      </c>
      <c r="AB49" s="1">
        <f t="shared" si="0"/>
        <v>0.67500000000000004</v>
      </c>
      <c r="AC49" s="1">
        <f t="shared" si="1"/>
        <v>0</v>
      </c>
      <c r="AD49" s="1">
        <f t="shared" si="2"/>
        <v>0</v>
      </c>
      <c r="AE49" s="1">
        <f t="shared" si="3"/>
        <v>0</v>
      </c>
    </row>
    <row r="50" spans="1:31" x14ac:dyDescent="0.25">
      <c r="A50" s="1">
        <v>1967</v>
      </c>
      <c r="B50" s="1">
        <v>57899.07</v>
      </c>
      <c r="C50" s="1">
        <v>196.97399999999999</v>
      </c>
      <c r="D50" s="1">
        <v>-16.895</v>
      </c>
      <c r="E50" s="1">
        <v>410.84300000000002</v>
      </c>
      <c r="G50" s="1">
        <v>51550.44</v>
      </c>
      <c r="H50" s="1">
        <v>170.03299999999999</v>
      </c>
      <c r="I50" s="1">
        <v>-43.018999999999998</v>
      </c>
      <c r="J50" s="1">
        <v>383.08499999999998</v>
      </c>
      <c r="M50" s="1">
        <v>41884.31</v>
      </c>
      <c r="N50" s="1">
        <v>121.93899999999999</v>
      </c>
      <c r="O50" s="1">
        <v>-111.218</v>
      </c>
      <c r="P50" s="1">
        <v>355.09500000000003</v>
      </c>
      <c r="S50" s="1">
        <v>39298.94</v>
      </c>
      <c r="T50" s="1">
        <v>110.709</v>
      </c>
      <c r="U50" s="1">
        <v>-122.32</v>
      </c>
      <c r="V50" s="1">
        <v>343.738</v>
      </c>
      <c r="Y50" s="1">
        <v>1967</v>
      </c>
      <c r="Z50" s="1" t="str">
        <f>VLOOKUP(AA50,WYT!$K$3:$M$7,3,FALSE)</f>
        <v>W</v>
      </c>
      <c r="AA50" s="1">
        <v>1</v>
      </c>
      <c r="AB50" s="1">
        <f t="shared" si="0"/>
        <v>196.97399999999999</v>
      </c>
      <c r="AC50" s="1">
        <f t="shared" si="1"/>
        <v>170.03299999999999</v>
      </c>
      <c r="AD50" s="1">
        <f t="shared" si="2"/>
        <v>121.93899999999999</v>
      </c>
      <c r="AE50" s="1">
        <f t="shared" si="3"/>
        <v>110.709</v>
      </c>
    </row>
    <row r="51" spans="1:31" x14ac:dyDescent="0.25">
      <c r="A51" s="1">
        <v>1968</v>
      </c>
      <c r="B51" s="1">
        <v>9880.9500000000007</v>
      </c>
      <c r="C51" s="1">
        <v>-6.7939999999999996</v>
      </c>
      <c r="D51" s="1">
        <v>-220.13399999999999</v>
      </c>
      <c r="E51" s="1">
        <v>206.54599999999999</v>
      </c>
      <c r="G51" s="1">
        <v>9913.74</v>
      </c>
      <c r="H51" s="1">
        <v>-6.6550000000000002</v>
      </c>
      <c r="I51" s="1">
        <v>-219.99100000000001</v>
      </c>
      <c r="J51" s="1">
        <v>206.68100000000001</v>
      </c>
      <c r="M51" s="1">
        <v>13064.18</v>
      </c>
      <c r="N51" s="1">
        <v>-3.2450000000000001</v>
      </c>
      <c r="O51" s="1">
        <v>-237.72200000000001</v>
      </c>
      <c r="P51" s="1">
        <v>231.233</v>
      </c>
      <c r="S51" s="1">
        <v>10992.32</v>
      </c>
      <c r="T51" s="1">
        <v>-12.244</v>
      </c>
      <c r="U51" s="1">
        <v>-247.047</v>
      </c>
      <c r="V51" s="1">
        <v>222.559</v>
      </c>
      <c r="Y51" s="1">
        <v>1968</v>
      </c>
      <c r="Z51" s="1" t="str">
        <f>VLOOKUP(AA51,WYT!$K$3:$M$7,3,FALSE)</f>
        <v>BN</v>
      </c>
      <c r="AA51" s="1">
        <v>3</v>
      </c>
      <c r="AB51" s="1">
        <f t="shared" si="0"/>
        <v>0</v>
      </c>
      <c r="AC51" s="1">
        <f t="shared" si="1"/>
        <v>0</v>
      </c>
      <c r="AD51" s="1">
        <f t="shared" si="2"/>
        <v>0</v>
      </c>
      <c r="AE51" s="1">
        <f t="shared" si="3"/>
        <v>0</v>
      </c>
    </row>
    <row r="52" spans="1:31" x14ac:dyDescent="0.25">
      <c r="A52" s="1">
        <v>1969</v>
      </c>
      <c r="B52" s="1">
        <v>59622.44</v>
      </c>
      <c r="C52" s="1">
        <v>204.28700000000001</v>
      </c>
      <c r="D52" s="1">
        <v>-9.843</v>
      </c>
      <c r="E52" s="1">
        <v>418.416</v>
      </c>
      <c r="G52" s="1">
        <v>58740.54</v>
      </c>
      <c r="H52" s="1">
        <v>200.54400000000001</v>
      </c>
      <c r="I52" s="1">
        <v>-13.45</v>
      </c>
      <c r="J52" s="1">
        <v>414.53899999999999</v>
      </c>
      <c r="M52" s="1">
        <v>45535.33</v>
      </c>
      <c r="N52" s="1">
        <v>137.797</v>
      </c>
      <c r="O52" s="1">
        <v>-95.622</v>
      </c>
      <c r="P52" s="1">
        <v>371.21699999999998</v>
      </c>
      <c r="S52" s="1">
        <v>45101.47</v>
      </c>
      <c r="T52" s="1">
        <v>135.91300000000001</v>
      </c>
      <c r="U52" s="1">
        <v>-97.47</v>
      </c>
      <c r="V52" s="1">
        <v>369.29599999999999</v>
      </c>
      <c r="Y52" s="1">
        <v>1969</v>
      </c>
      <c r="Z52" s="1" t="str">
        <f>VLOOKUP(AA52,WYT!$K$3:$M$7,3,FALSE)</f>
        <v>W</v>
      </c>
      <c r="AA52" s="1">
        <v>1</v>
      </c>
      <c r="AB52" s="1">
        <f t="shared" si="0"/>
        <v>204.28700000000001</v>
      </c>
      <c r="AC52" s="1">
        <f t="shared" si="1"/>
        <v>200.54400000000001</v>
      </c>
      <c r="AD52" s="1">
        <f t="shared" si="2"/>
        <v>137.797</v>
      </c>
      <c r="AE52" s="1">
        <f t="shared" si="3"/>
        <v>135.91300000000001</v>
      </c>
    </row>
    <row r="53" spans="1:31" x14ac:dyDescent="0.25">
      <c r="A53" s="1">
        <v>1970</v>
      </c>
      <c r="B53" s="1">
        <v>12106.87</v>
      </c>
      <c r="C53" s="1">
        <v>2.6520000000000001</v>
      </c>
      <c r="D53" s="1">
        <v>-210.42500000000001</v>
      </c>
      <c r="E53" s="1">
        <v>215.72900000000001</v>
      </c>
      <c r="G53" s="1">
        <v>12291.86</v>
      </c>
      <c r="H53" s="1">
        <v>3.4369999999999998</v>
      </c>
      <c r="I53" s="1">
        <v>-209.619</v>
      </c>
      <c r="J53" s="1">
        <v>216.49299999999999</v>
      </c>
      <c r="M53" s="1">
        <v>16287.18</v>
      </c>
      <c r="N53" s="1">
        <v>10.755000000000001</v>
      </c>
      <c r="O53" s="1">
        <v>-223.27699999999999</v>
      </c>
      <c r="P53" s="1">
        <v>244.786</v>
      </c>
      <c r="S53" s="1">
        <v>15749.86</v>
      </c>
      <c r="T53" s="1">
        <v>8.4209999999999994</v>
      </c>
      <c r="U53" s="1">
        <v>-225.68</v>
      </c>
      <c r="V53" s="1">
        <v>242.52199999999999</v>
      </c>
      <c r="Y53" s="1">
        <v>1970</v>
      </c>
      <c r="Z53" s="1" t="str">
        <f>VLOOKUP(AA53,WYT!$K$3:$M$7,3,FALSE)</f>
        <v>W</v>
      </c>
      <c r="AA53" s="1">
        <v>1</v>
      </c>
      <c r="AB53" s="1">
        <f t="shared" si="0"/>
        <v>2.6520000000000001</v>
      </c>
      <c r="AC53" s="1">
        <f t="shared" si="1"/>
        <v>3.4369999999999998</v>
      </c>
      <c r="AD53" s="1">
        <f t="shared" si="2"/>
        <v>10.755000000000001</v>
      </c>
      <c r="AE53" s="1">
        <f t="shared" si="3"/>
        <v>8.4209999999999994</v>
      </c>
    </row>
    <row r="54" spans="1:31" x14ac:dyDescent="0.25">
      <c r="A54" s="1">
        <v>1971</v>
      </c>
      <c r="B54" s="1">
        <v>25580.6</v>
      </c>
      <c r="C54" s="1">
        <v>59.828000000000003</v>
      </c>
      <c r="D54" s="1">
        <v>-152.24700000000001</v>
      </c>
      <c r="E54" s="1">
        <v>271.904</v>
      </c>
      <c r="G54" s="1">
        <v>25616.09</v>
      </c>
      <c r="H54" s="1">
        <v>59.978999999999999</v>
      </c>
      <c r="I54" s="1">
        <v>-152.096</v>
      </c>
      <c r="J54" s="1">
        <v>272.05399999999997</v>
      </c>
      <c r="M54" s="1">
        <v>21672.77</v>
      </c>
      <c r="N54" s="1">
        <v>34.148000000000003</v>
      </c>
      <c r="O54" s="1">
        <v>-199.30500000000001</v>
      </c>
      <c r="P54" s="1">
        <v>267.601</v>
      </c>
      <c r="S54" s="1">
        <v>22142.75</v>
      </c>
      <c r="T54" s="1">
        <v>36.189</v>
      </c>
      <c r="U54" s="1">
        <v>-197.22300000000001</v>
      </c>
      <c r="V54" s="1">
        <v>269.601</v>
      </c>
      <c r="Y54" s="1">
        <v>1971</v>
      </c>
      <c r="Z54" s="1" t="str">
        <f>VLOOKUP(AA54,WYT!$K$3:$M$7,3,FALSE)</f>
        <v>W</v>
      </c>
      <c r="AA54" s="1">
        <v>1</v>
      </c>
      <c r="AB54" s="1">
        <f t="shared" si="0"/>
        <v>59.828000000000003</v>
      </c>
      <c r="AC54" s="1">
        <f t="shared" si="1"/>
        <v>59.978999999999999</v>
      </c>
      <c r="AD54" s="1">
        <f t="shared" si="2"/>
        <v>34.148000000000003</v>
      </c>
      <c r="AE54" s="1">
        <f t="shared" si="3"/>
        <v>36.189</v>
      </c>
    </row>
    <row r="55" spans="1:31" x14ac:dyDescent="0.25">
      <c r="A55" s="1">
        <v>1972</v>
      </c>
      <c r="B55" s="1">
        <v>9261.26</v>
      </c>
      <c r="C55" s="1">
        <v>-9.4239999999999995</v>
      </c>
      <c r="D55" s="1">
        <v>-222.84200000000001</v>
      </c>
      <c r="E55" s="1">
        <v>203.995</v>
      </c>
      <c r="G55" s="1">
        <v>9598.7099999999991</v>
      </c>
      <c r="H55" s="1">
        <v>-7.992</v>
      </c>
      <c r="I55" s="1">
        <v>-221.36699999999999</v>
      </c>
      <c r="J55" s="1">
        <v>205.38399999999999</v>
      </c>
      <c r="M55" s="1">
        <v>10364.950000000001</v>
      </c>
      <c r="N55" s="1">
        <v>-14.968999999999999</v>
      </c>
      <c r="O55" s="1">
        <v>-249.87700000000001</v>
      </c>
      <c r="P55" s="1">
        <v>219.93899999999999</v>
      </c>
      <c r="S55" s="1">
        <v>11708.16</v>
      </c>
      <c r="T55" s="1">
        <v>-9.1349999999999998</v>
      </c>
      <c r="U55" s="1">
        <v>-243.822</v>
      </c>
      <c r="V55" s="1">
        <v>225.553</v>
      </c>
      <c r="Y55" s="1">
        <v>1972</v>
      </c>
      <c r="Z55" s="1" t="str">
        <f>VLOOKUP(AA55,WYT!$K$3:$M$7,3,FALSE)</f>
        <v>BN</v>
      </c>
      <c r="AA55" s="1">
        <v>3</v>
      </c>
      <c r="AB55" s="1">
        <f t="shared" si="0"/>
        <v>0</v>
      </c>
      <c r="AC55" s="1">
        <f t="shared" si="1"/>
        <v>0</v>
      </c>
      <c r="AD55" s="1">
        <f t="shared" si="2"/>
        <v>0</v>
      </c>
      <c r="AE55" s="1">
        <f t="shared" si="3"/>
        <v>0</v>
      </c>
    </row>
    <row r="56" spans="1:31" x14ac:dyDescent="0.25">
      <c r="A56" s="1">
        <v>1973</v>
      </c>
      <c r="B56" s="1">
        <v>17921.71</v>
      </c>
      <c r="C56" s="1">
        <v>27.327000000000002</v>
      </c>
      <c r="D56" s="1">
        <v>-185.191</v>
      </c>
      <c r="E56" s="1">
        <v>239.846</v>
      </c>
      <c r="G56" s="1">
        <v>18086.14</v>
      </c>
      <c r="H56" s="1">
        <v>28.024999999999999</v>
      </c>
      <c r="I56" s="1">
        <v>-184.48099999999999</v>
      </c>
      <c r="J56" s="1">
        <v>240.53100000000001</v>
      </c>
      <c r="M56" s="1">
        <v>22719.96</v>
      </c>
      <c r="N56" s="1">
        <v>38.695999999999998</v>
      </c>
      <c r="O56" s="1">
        <v>-194.66800000000001</v>
      </c>
      <c r="P56" s="1">
        <v>272.06099999999998</v>
      </c>
      <c r="S56" s="1">
        <v>22318.240000000002</v>
      </c>
      <c r="T56" s="1">
        <v>36.951000000000001</v>
      </c>
      <c r="U56" s="1">
        <v>-196.446</v>
      </c>
      <c r="V56" s="1">
        <v>270.34899999999999</v>
      </c>
      <c r="Y56" s="1">
        <v>1973</v>
      </c>
      <c r="Z56" s="1" t="str">
        <f>VLOOKUP(AA56,WYT!$K$3:$M$7,3,FALSE)</f>
        <v>AN</v>
      </c>
      <c r="AA56" s="1">
        <v>2</v>
      </c>
      <c r="AB56" s="1">
        <f t="shared" si="0"/>
        <v>27.327000000000002</v>
      </c>
      <c r="AC56" s="1">
        <f t="shared" si="1"/>
        <v>28.024999999999999</v>
      </c>
      <c r="AD56" s="1">
        <f t="shared" si="2"/>
        <v>38.695999999999998</v>
      </c>
      <c r="AE56" s="1">
        <f t="shared" si="3"/>
        <v>36.951000000000001</v>
      </c>
    </row>
    <row r="57" spans="1:31" x14ac:dyDescent="0.25">
      <c r="A57" s="1">
        <v>1974</v>
      </c>
      <c r="B57" s="1">
        <v>43683.07</v>
      </c>
      <c r="C57" s="1">
        <v>136.64699999999999</v>
      </c>
      <c r="D57" s="1">
        <v>-75.704999999999998</v>
      </c>
      <c r="E57" s="1">
        <v>349</v>
      </c>
      <c r="G57" s="1">
        <v>40070.49</v>
      </c>
      <c r="H57" s="1">
        <v>121.31699999999999</v>
      </c>
      <c r="I57" s="1">
        <v>-90.831999999999994</v>
      </c>
      <c r="J57" s="1">
        <v>333.46600000000001</v>
      </c>
      <c r="M57" s="1">
        <v>43434.12</v>
      </c>
      <c r="N57" s="1">
        <v>128.66999999999999</v>
      </c>
      <c r="O57" s="1">
        <v>-104.586</v>
      </c>
      <c r="P57" s="1">
        <v>361.92700000000002</v>
      </c>
      <c r="S57" s="1">
        <v>41083.660000000003</v>
      </c>
      <c r="T57" s="1">
        <v>118.461</v>
      </c>
      <c r="U57" s="1">
        <v>-114.651</v>
      </c>
      <c r="V57" s="1">
        <v>351.57299999999998</v>
      </c>
      <c r="Y57" s="1">
        <v>1974</v>
      </c>
      <c r="Z57" s="1" t="str">
        <f>VLOOKUP(AA57,WYT!$K$3:$M$7,3,FALSE)</f>
        <v>W</v>
      </c>
      <c r="AA57" s="1">
        <v>1</v>
      </c>
      <c r="AB57" s="1">
        <f t="shared" si="0"/>
        <v>136.64699999999999</v>
      </c>
      <c r="AC57" s="1">
        <f t="shared" si="1"/>
        <v>121.31699999999999</v>
      </c>
      <c r="AD57" s="1">
        <f t="shared" si="2"/>
        <v>128.66999999999999</v>
      </c>
      <c r="AE57" s="1">
        <f t="shared" si="3"/>
        <v>118.461</v>
      </c>
    </row>
    <row r="58" spans="1:31" x14ac:dyDescent="0.25">
      <c r="A58" s="1">
        <v>1975</v>
      </c>
      <c r="B58" s="1">
        <v>28083.919999999998</v>
      </c>
      <c r="C58" s="1">
        <v>70.450999999999993</v>
      </c>
      <c r="D58" s="1">
        <v>-141.55199999999999</v>
      </c>
      <c r="E58" s="1">
        <v>282.45400000000001</v>
      </c>
      <c r="G58" s="1">
        <v>28283.13</v>
      </c>
      <c r="H58" s="1">
        <v>71.296999999999997</v>
      </c>
      <c r="I58" s="1">
        <v>-140.702</v>
      </c>
      <c r="J58" s="1">
        <v>283.29599999999999</v>
      </c>
      <c r="M58" s="1">
        <v>31120.22</v>
      </c>
      <c r="N58" s="1">
        <v>75.183999999999997</v>
      </c>
      <c r="O58" s="1">
        <v>-157.761</v>
      </c>
      <c r="P58" s="1">
        <v>308.12799999999999</v>
      </c>
      <c r="S58" s="1">
        <v>31983.82</v>
      </c>
      <c r="T58" s="1">
        <v>78.935000000000002</v>
      </c>
      <c r="U58" s="1">
        <v>-153.99600000000001</v>
      </c>
      <c r="V58" s="1">
        <v>311.86599999999999</v>
      </c>
      <c r="Y58" s="1">
        <v>1975</v>
      </c>
      <c r="Z58" s="1" t="str">
        <f>VLOOKUP(AA58,WYT!$K$3:$M$7,3,FALSE)</f>
        <v>W</v>
      </c>
      <c r="AA58" s="1">
        <v>1</v>
      </c>
      <c r="AB58" s="1">
        <f t="shared" si="0"/>
        <v>70.450999999999993</v>
      </c>
      <c r="AC58" s="1">
        <f t="shared" si="1"/>
        <v>71.296999999999997</v>
      </c>
      <c r="AD58" s="1">
        <f t="shared" si="2"/>
        <v>75.183999999999997</v>
      </c>
      <c r="AE58" s="1">
        <f t="shared" si="3"/>
        <v>78.935000000000002</v>
      </c>
    </row>
    <row r="59" spans="1:31" x14ac:dyDescent="0.25">
      <c r="A59" s="1">
        <v>1976</v>
      </c>
      <c r="B59" s="1">
        <v>9038.52</v>
      </c>
      <c r="C59" s="1">
        <v>-10.369</v>
      </c>
      <c r="D59" s="1">
        <v>-223.816</v>
      </c>
      <c r="E59" s="1">
        <v>203.078</v>
      </c>
      <c r="G59" s="1">
        <v>9194.01</v>
      </c>
      <c r="H59" s="1">
        <v>-9.7089999999999996</v>
      </c>
      <c r="I59" s="1">
        <v>-223.136</v>
      </c>
      <c r="J59" s="1">
        <v>203.71799999999999</v>
      </c>
      <c r="M59" s="1">
        <v>8019.31</v>
      </c>
      <c r="N59" s="1">
        <v>-25.158000000000001</v>
      </c>
      <c r="O59" s="1">
        <v>-260.48200000000003</v>
      </c>
      <c r="P59" s="1">
        <v>210.166</v>
      </c>
      <c r="S59" s="1">
        <v>7930.84</v>
      </c>
      <c r="T59" s="1">
        <v>-25.542000000000002</v>
      </c>
      <c r="U59" s="1">
        <v>-260.88200000000001</v>
      </c>
      <c r="V59" s="1">
        <v>209.79900000000001</v>
      </c>
      <c r="Y59" s="1">
        <v>1976</v>
      </c>
      <c r="Z59" s="1" t="str">
        <f>VLOOKUP(AA59,WYT!$K$3:$M$7,3,FALSE)</f>
        <v>C</v>
      </c>
      <c r="AA59" s="1">
        <v>5</v>
      </c>
      <c r="AB59" s="1">
        <f t="shared" si="0"/>
        <v>0</v>
      </c>
      <c r="AC59" s="1">
        <f t="shared" si="1"/>
        <v>0</v>
      </c>
      <c r="AD59" s="1">
        <f t="shared" si="2"/>
        <v>0</v>
      </c>
      <c r="AE59" s="1">
        <f t="shared" si="3"/>
        <v>0</v>
      </c>
    </row>
    <row r="60" spans="1:31" x14ac:dyDescent="0.25">
      <c r="A60" s="1">
        <v>1977</v>
      </c>
      <c r="B60" s="1">
        <v>5550</v>
      </c>
      <c r="C60" s="1">
        <v>-25.172999999999998</v>
      </c>
      <c r="D60" s="1">
        <v>-239.10499999999999</v>
      </c>
      <c r="E60" s="1">
        <v>188.76</v>
      </c>
      <c r="G60" s="1">
        <v>5550</v>
      </c>
      <c r="H60" s="1">
        <v>-25.172999999999998</v>
      </c>
      <c r="I60" s="1">
        <v>-239.10499999999999</v>
      </c>
      <c r="J60" s="1">
        <v>188.76</v>
      </c>
      <c r="M60" s="1">
        <v>5267.74</v>
      </c>
      <c r="N60" s="1">
        <v>-37.109000000000002</v>
      </c>
      <c r="O60" s="1">
        <v>-272.971</v>
      </c>
      <c r="P60" s="1">
        <v>198.75200000000001</v>
      </c>
      <c r="S60" s="1">
        <v>5267.76</v>
      </c>
      <c r="T60" s="1">
        <v>-37.109000000000002</v>
      </c>
      <c r="U60" s="1">
        <v>-272.971</v>
      </c>
      <c r="V60" s="1">
        <v>198.75200000000001</v>
      </c>
      <c r="Y60" s="1">
        <v>1977</v>
      </c>
      <c r="Z60" s="1" t="str">
        <f>VLOOKUP(AA60,WYT!$K$3:$M$7,3,FALSE)</f>
        <v>C</v>
      </c>
      <c r="AA60" s="1">
        <v>5</v>
      </c>
      <c r="AB60" s="1">
        <f t="shared" si="0"/>
        <v>0</v>
      </c>
      <c r="AC60" s="1">
        <f t="shared" si="1"/>
        <v>0</v>
      </c>
      <c r="AD60" s="1">
        <f t="shared" si="2"/>
        <v>0</v>
      </c>
      <c r="AE60" s="1">
        <f t="shared" si="3"/>
        <v>0</v>
      </c>
    </row>
    <row r="61" spans="1:31" x14ac:dyDescent="0.25">
      <c r="A61" s="1">
        <v>1978</v>
      </c>
      <c r="B61" s="1">
        <v>36201.17</v>
      </c>
      <c r="C61" s="1">
        <v>104.89700000000001</v>
      </c>
      <c r="D61" s="1">
        <v>-107.11499999999999</v>
      </c>
      <c r="E61" s="1">
        <v>316.91000000000003</v>
      </c>
      <c r="G61" s="1">
        <v>36195.1</v>
      </c>
      <c r="H61" s="1">
        <v>104.872</v>
      </c>
      <c r="I61" s="1">
        <v>-107.14100000000001</v>
      </c>
      <c r="J61" s="1">
        <v>316.88400000000001</v>
      </c>
      <c r="M61" s="1">
        <v>32667.57</v>
      </c>
      <c r="N61" s="1">
        <v>81.905000000000001</v>
      </c>
      <c r="O61" s="1">
        <v>-151.01900000000001</v>
      </c>
      <c r="P61" s="1">
        <v>314.82799999999997</v>
      </c>
      <c r="S61" s="1">
        <v>34116.83</v>
      </c>
      <c r="T61" s="1">
        <v>88.2</v>
      </c>
      <c r="U61" s="1">
        <v>-144.71899999999999</v>
      </c>
      <c r="V61" s="1">
        <v>321.11900000000003</v>
      </c>
      <c r="Y61" s="1">
        <v>1978</v>
      </c>
      <c r="Z61" s="1" t="str">
        <f>VLOOKUP(AA61,WYT!$K$3:$M$7,3,FALSE)</f>
        <v>AN</v>
      </c>
      <c r="AA61" s="1">
        <v>2</v>
      </c>
      <c r="AB61" s="1">
        <f t="shared" si="0"/>
        <v>104.89700000000001</v>
      </c>
      <c r="AC61" s="1">
        <f t="shared" si="1"/>
        <v>104.872</v>
      </c>
      <c r="AD61" s="1">
        <f t="shared" si="2"/>
        <v>81.905000000000001</v>
      </c>
      <c r="AE61" s="1">
        <f t="shared" si="3"/>
        <v>88.2</v>
      </c>
    </row>
    <row r="62" spans="1:31" x14ac:dyDescent="0.25">
      <c r="A62" s="1">
        <v>1979</v>
      </c>
      <c r="B62" s="1">
        <v>17647.09</v>
      </c>
      <c r="C62" s="1">
        <v>26.161999999999999</v>
      </c>
      <c r="D62" s="1">
        <v>-186.37899999999999</v>
      </c>
      <c r="E62" s="1">
        <v>238.703</v>
      </c>
      <c r="G62" s="1">
        <v>17558.93</v>
      </c>
      <c r="H62" s="1">
        <v>25.788</v>
      </c>
      <c r="I62" s="1">
        <v>-186.76</v>
      </c>
      <c r="J62" s="1">
        <v>238.33600000000001</v>
      </c>
      <c r="M62" s="1">
        <v>15419.83</v>
      </c>
      <c r="N62" s="1">
        <v>6.9870000000000001</v>
      </c>
      <c r="O62" s="1">
        <v>-227.15700000000001</v>
      </c>
      <c r="P62" s="1">
        <v>241.13200000000001</v>
      </c>
      <c r="S62" s="1">
        <v>16306.38</v>
      </c>
      <c r="T62" s="1">
        <v>10.837999999999999</v>
      </c>
      <c r="U62" s="1">
        <v>-223.191</v>
      </c>
      <c r="V62" s="1">
        <v>244.86699999999999</v>
      </c>
      <c r="Y62" s="1">
        <v>1979</v>
      </c>
      <c r="Z62" s="1" t="str">
        <f>VLOOKUP(AA62,WYT!$K$3:$M$7,3,FALSE)</f>
        <v>BN</v>
      </c>
      <c r="AA62" s="1">
        <v>3</v>
      </c>
      <c r="AB62" s="1">
        <f t="shared" si="0"/>
        <v>26.161999999999999</v>
      </c>
      <c r="AC62" s="1">
        <f t="shared" si="1"/>
        <v>25.788</v>
      </c>
      <c r="AD62" s="1">
        <f t="shared" si="2"/>
        <v>6.9870000000000001</v>
      </c>
      <c r="AE62" s="1">
        <f t="shared" si="3"/>
        <v>10.837999999999999</v>
      </c>
    </row>
    <row r="63" spans="1:31" x14ac:dyDescent="0.25">
      <c r="A63" s="1">
        <v>1980</v>
      </c>
      <c r="B63" s="1">
        <v>19944.29</v>
      </c>
      <c r="C63" s="1">
        <v>35.909999999999997</v>
      </c>
      <c r="D63" s="1">
        <v>-176.459</v>
      </c>
      <c r="E63" s="1">
        <v>248.28</v>
      </c>
      <c r="G63" s="1">
        <v>19994.29</v>
      </c>
      <c r="H63" s="1">
        <v>36.122999999999998</v>
      </c>
      <c r="I63" s="1">
        <v>-176.244</v>
      </c>
      <c r="J63" s="1">
        <v>248.489</v>
      </c>
      <c r="M63" s="1">
        <v>24646.13</v>
      </c>
      <c r="N63" s="1">
        <v>47.063000000000002</v>
      </c>
      <c r="O63" s="1">
        <v>-186.16</v>
      </c>
      <c r="P63" s="1">
        <v>280.286</v>
      </c>
      <c r="S63" s="1">
        <v>25384.52</v>
      </c>
      <c r="T63" s="1">
        <v>50.27</v>
      </c>
      <c r="U63" s="1">
        <v>-182.90600000000001</v>
      </c>
      <c r="V63" s="1">
        <v>283.44600000000003</v>
      </c>
      <c r="Y63" s="1">
        <v>1980</v>
      </c>
      <c r="Z63" s="1" t="str">
        <f>VLOOKUP(AA63,WYT!$K$3:$M$7,3,FALSE)</f>
        <v>AN</v>
      </c>
      <c r="AA63" s="1">
        <v>2</v>
      </c>
      <c r="AB63" s="1">
        <f t="shared" si="0"/>
        <v>35.909999999999997</v>
      </c>
      <c r="AC63" s="1">
        <f t="shared" si="1"/>
        <v>36.122999999999998</v>
      </c>
      <c r="AD63" s="1">
        <f t="shared" si="2"/>
        <v>47.063000000000002</v>
      </c>
      <c r="AE63" s="1">
        <f t="shared" si="3"/>
        <v>50.27</v>
      </c>
    </row>
    <row r="64" spans="1:31" x14ac:dyDescent="0.25">
      <c r="A64" s="1">
        <v>1981</v>
      </c>
      <c r="B64" s="1">
        <v>10177.91</v>
      </c>
      <c r="C64" s="1">
        <v>-5.5339999999999998</v>
      </c>
      <c r="D64" s="1">
        <v>-218.83699999999999</v>
      </c>
      <c r="E64" s="1">
        <v>207.77</v>
      </c>
      <c r="G64" s="1">
        <v>10723.65</v>
      </c>
      <c r="H64" s="1">
        <v>-3.218</v>
      </c>
      <c r="I64" s="1">
        <v>-216.45500000000001</v>
      </c>
      <c r="J64" s="1">
        <v>210.01900000000001</v>
      </c>
      <c r="M64" s="1">
        <v>10300.94</v>
      </c>
      <c r="N64" s="1">
        <v>-15.247</v>
      </c>
      <c r="O64" s="1">
        <v>-250.166</v>
      </c>
      <c r="P64" s="1">
        <v>219.672</v>
      </c>
      <c r="S64" s="1">
        <v>10575.3</v>
      </c>
      <c r="T64" s="1">
        <v>-14.055</v>
      </c>
      <c r="U64" s="1">
        <v>-248.928</v>
      </c>
      <c r="V64" s="1">
        <v>220.81700000000001</v>
      </c>
      <c r="Y64" s="1">
        <v>1981</v>
      </c>
      <c r="Z64" s="1" t="str">
        <f>VLOOKUP(AA64,WYT!$K$3:$M$7,3,FALSE)</f>
        <v>D</v>
      </c>
      <c r="AA64" s="1">
        <v>4</v>
      </c>
      <c r="AB64" s="1">
        <f t="shared" si="0"/>
        <v>0</v>
      </c>
      <c r="AC64" s="1">
        <f t="shared" si="1"/>
        <v>0</v>
      </c>
      <c r="AD64" s="1">
        <f t="shared" si="2"/>
        <v>0</v>
      </c>
      <c r="AE64" s="1">
        <f t="shared" si="3"/>
        <v>0</v>
      </c>
    </row>
    <row r="65" spans="1:31" x14ac:dyDescent="0.25">
      <c r="A65" s="1">
        <v>1982</v>
      </c>
      <c r="B65" s="1">
        <v>96652.44</v>
      </c>
      <c r="C65" s="1">
        <v>361.42599999999999</v>
      </c>
      <c r="D65" s="1">
        <v>137.87100000000001</v>
      </c>
      <c r="E65" s="1">
        <v>584.98099999999999</v>
      </c>
      <c r="G65" s="1">
        <v>96274.17</v>
      </c>
      <c r="H65" s="1">
        <v>359.82</v>
      </c>
      <c r="I65" s="1">
        <v>136.39699999999999</v>
      </c>
      <c r="J65" s="1">
        <v>583.24400000000003</v>
      </c>
      <c r="M65" s="1">
        <v>60201.45</v>
      </c>
      <c r="N65" s="1">
        <v>201.501</v>
      </c>
      <c r="O65" s="1">
        <v>-33.94</v>
      </c>
      <c r="P65" s="1">
        <v>436.94299999999998</v>
      </c>
      <c r="S65" s="1">
        <v>60583.87</v>
      </c>
      <c r="T65" s="1">
        <v>203.16200000000001</v>
      </c>
      <c r="U65" s="1">
        <v>-32.351999999999997</v>
      </c>
      <c r="V65" s="1">
        <v>438.67700000000002</v>
      </c>
      <c r="Y65" s="1">
        <v>1982</v>
      </c>
      <c r="Z65" s="1" t="str">
        <f>VLOOKUP(AA65,WYT!$K$3:$M$7,3,FALSE)</f>
        <v>W</v>
      </c>
      <c r="AA65" s="1">
        <v>1</v>
      </c>
      <c r="AB65" s="1">
        <f t="shared" si="0"/>
        <v>361.42599999999999</v>
      </c>
      <c r="AC65" s="1">
        <f t="shared" si="1"/>
        <v>359.82</v>
      </c>
      <c r="AD65" s="1">
        <f t="shared" si="2"/>
        <v>201.501</v>
      </c>
      <c r="AE65" s="1">
        <f t="shared" si="3"/>
        <v>203.16200000000001</v>
      </c>
    </row>
    <row r="66" spans="1:31" x14ac:dyDescent="0.25">
      <c r="A66" s="1">
        <v>1983</v>
      </c>
      <c r="B66" s="1">
        <v>79709.009999999995</v>
      </c>
      <c r="C66" s="1">
        <v>289.52499999999998</v>
      </c>
      <c r="D66" s="1">
        <v>71.17</v>
      </c>
      <c r="E66" s="1">
        <v>507.88</v>
      </c>
      <c r="G66" s="1">
        <v>79503.66</v>
      </c>
      <c r="H66" s="1">
        <v>288.654</v>
      </c>
      <c r="I66" s="1">
        <v>70.352999999999994</v>
      </c>
      <c r="J66" s="1">
        <v>506.95499999999998</v>
      </c>
      <c r="M66" s="1">
        <v>105724.59</v>
      </c>
      <c r="N66" s="1">
        <v>399.23599999999999</v>
      </c>
      <c r="O66" s="1">
        <v>148.19900000000001</v>
      </c>
      <c r="P66" s="1">
        <v>650.27300000000002</v>
      </c>
      <c r="S66" s="1">
        <v>105234.14</v>
      </c>
      <c r="T66" s="1">
        <v>397.10599999999999</v>
      </c>
      <c r="U66" s="1">
        <v>146.30600000000001</v>
      </c>
      <c r="V66" s="1">
        <v>647.90499999999997</v>
      </c>
      <c r="Y66" s="1">
        <v>1983</v>
      </c>
      <c r="Z66" s="1" t="str">
        <f>VLOOKUP(AA66,WYT!$K$3:$M$7,3,FALSE)</f>
        <v>W</v>
      </c>
      <c r="AA66" s="1">
        <v>1</v>
      </c>
      <c r="AB66" s="1">
        <f t="shared" si="0"/>
        <v>289.52499999999998</v>
      </c>
      <c r="AC66" s="1">
        <f t="shared" si="1"/>
        <v>288.654</v>
      </c>
      <c r="AD66" s="1">
        <f t="shared" si="2"/>
        <v>399.23599999999999</v>
      </c>
      <c r="AE66" s="1">
        <f t="shared" si="3"/>
        <v>397.10599999999999</v>
      </c>
    </row>
    <row r="67" spans="1:31" x14ac:dyDescent="0.25">
      <c r="A67" s="1">
        <v>1984</v>
      </c>
      <c r="B67" s="1">
        <v>14601.85</v>
      </c>
      <c r="C67" s="1">
        <v>13.239000000000001</v>
      </c>
      <c r="D67" s="1">
        <v>-199.57499999999999</v>
      </c>
      <c r="E67" s="1">
        <v>226.054</v>
      </c>
      <c r="G67" s="1">
        <v>14797.21</v>
      </c>
      <c r="H67" s="1">
        <v>14.068</v>
      </c>
      <c r="I67" s="1">
        <v>-198.726</v>
      </c>
      <c r="J67" s="1">
        <v>226.863</v>
      </c>
      <c r="M67" s="1">
        <v>16767.71</v>
      </c>
      <c r="N67" s="1">
        <v>12.842000000000001</v>
      </c>
      <c r="O67" s="1">
        <v>-221.12899999999999</v>
      </c>
      <c r="P67" s="1">
        <v>246.81299999999999</v>
      </c>
      <c r="S67" s="1">
        <v>16499.830000000002</v>
      </c>
      <c r="T67" s="1">
        <v>11.678000000000001</v>
      </c>
      <c r="U67" s="1">
        <v>-222.32599999999999</v>
      </c>
      <c r="V67" s="1">
        <v>245.68299999999999</v>
      </c>
      <c r="Y67" s="1">
        <v>1984</v>
      </c>
      <c r="Z67" s="1" t="str">
        <f>VLOOKUP(AA67,WYT!$K$3:$M$7,3,FALSE)</f>
        <v>W</v>
      </c>
      <c r="AA67" s="1">
        <v>1</v>
      </c>
      <c r="AB67" s="1">
        <f t="shared" si="0"/>
        <v>13.239000000000001</v>
      </c>
      <c r="AC67" s="1">
        <f t="shared" si="1"/>
        <v>14.068</v>
      </c>
      <c r="AD67" s="1">
        <f t="shared" si="2"/>
        <v>12.842000000000001</v>
      </c>
      <c r="AE67" s="1">
        <f t="shared" si="3"/>
        <v>11.678000000000001</v>
      </c>
    </row>
    <row r="68" spans="1:31" x14ac:dyDescent="0.25">
      <c r="A68" s="1">
        <v>1985</v>
      </c>
      <c r="B68" s="1">
        <v>11266.53</v>
      </c>
      <c r="C68" s="1">
        <v>-0.91400000000000003</v>
      </c>
      <c r="D68" s="1">
        <v>-214.08699999999999</v>
      </c>
      <c r="E68" s="1">
        <v>212.25899999999999</v>
      </c>
      <c r="G68" s="1">
        <v>11045.83</v>
      </c>
      <c r="H68" s="1">
        <v>-1.851</v>
      </c>
      <c r="I68" s="1">
        <v>-215.05</v>
      </c>
      <c r="J68" s="1">
        <v>211.34800000000001</v>
      </c>
      <c r="M68" s="1">
        <v>9984.52</v>
      </c>
      <c r="N68" s="1">
        <v>-16.622</v>
      </c>
      <c r="O68" s="1">
        <v>-251.59399999999999</v>
      </c>
      <c r="P68" s="1">
        <v>218.351</v>
      </c>
      <c r="S68" s="1">
        <v>9492.08</v>
      </c>
      <c r="T68" s="1">
        <v>-18.760000000000002</v>
      </c>
      <c r="U68" s="1">
        <v>-253.81899999999999</v>
      </c>
      <c r="V68" s="1">
        <v>216.298</v>
      </c>
      <c r="Y68" s="1">
        <v>1985</v>
      </c>
      <c r="Z68" s="1" t="str">
        <f>VLOOKUP(AA68,WYT!$K$3:$M$7,3,FALSE)</f>
        <v>D</v>
      </c>
      <c r="AA68" s="1">
        <v>4</v>
      </c>
      <c r="AB68" s="1">
        <f t="shared" si="0"/>
        <v>0</v>
      </c>
      <c r="AC68" s="1">
        <f t="shared" si="1"/>
        <v>0</v>
      </c>
      <c r="AD68" s="1">
        <f t="shared" si="2"/>
        <v>0</v>
      </c>
      <c r="AE68" s="1">
        <f t="shared" si="3"/>
        <v>0</v>
      </c>
    </row>
    <row r="69" spans="1:31" x14ac:dyDescent="0.25">
      <c r="A69" s="1">
        <v>1986</v>
      </c>
      <c r="B69" s="1">
        <v>22660.66</v>
      </c>
      <c r="C69" s="1">
        <v>47.436999999999998</v>
      </c>
      <c r="D69" s="1">
        <v>-164.768</v>
      </c>
      <c r="E69" s="1">
        <v>259.64299999999997</v>
      </c>
      <c r="G69" s="1">
        <v>22669.22</v>
      </c>
      <c r="H69" s="1">
        <v>47.473999999999997</v>
      </c>
      <c r="I69" s="1">
        <v>-164.73099999999999</v>
      </c>
      <c r="J69" s="1">
        <v>259.67899999999997</v>
      </c>
      <c r="M69" s="1">
        <v>41941.26</v>
      </c>
      <c r="N69" s="1">
        <v>122.18600000000001</v>
      </c>
      <c r="O69" s="1">
        <v>-110.974</v>
      </c>
      <c r="P69" s="1">
        <v>355.346</v>
      </c>
      <c r="S69" s="1">
        <v>41773.35</v>
      </c>
      <c r="T69" s="1">
        <v>121.45699999999999</v>
      </c>
      <c r="U69" s="1">
        <v>-111.693</v>
      </c>
      <c r="V69" s="1">
        <v>354.60700000000003</v>
      </c>
      <c r="Y69" s="1">
        <v>1986</v>
      </c>
      <c r="Z69" s="1" t="str">
        <f>VLOOKUP(AA69,WYT!$K$3:$M$7,3,FALSE)</f>
        <v>W</v>
      </c>
      <c r="AA69" s="1">
        <v>1</v>
      </c>
      <c r="AB69" s="1">
        <f t="shared" si="0"/>
        <v>47.436999999999998</v>
      </c>
      <c r="AC69" s="1">
        <f t="shared" si="1"/>
        <v>47.473999999999997</v>
      </c>
      <c r="AD69" s="1">
        <f t="shared" si="2"/>
        <v>122.18600000000001</v>
      </c>
      <c r="AE69" s="1">
        <f t="shared" si="3"/>
        <v>121.45699999999999</v>
      </c>
    </row>
    <row r="70" spans="1:31" x14ac:dyDescent="0.25">
      <c r="A70" s="1">
        <v>1987</v>
      </c>
      <c r="B70" s="1">
        <v>9054.7000000000007</v>
      </c>
      <c r="C70" s="1">
        <v>-10.3</v>
      </c>
      <c r="D70" s="1">
        <v>-223.745</v>
      </c>
      <c r="E70" s="1">
        <v>203.14500000000001</v>
      </c>
      <c r="G70" s="1">
        <v>9056.74</v>
      </c>
      <c r="H70" s="1">
        <v>-10.292</v>
      </c>
      <c r="I70" s="1">
        <v>-223.73599999999999</v>
      </c>
      <c r="J70" s="1">
        <v>203.15299999999999</v>
      </c>
      <c r="M70" s="1">
        <v>10454.040000000001</v>
      </c>
      <c r="N70" s="1">
        <v>-14.582000000000001</v>
      </c>
      <c r="O70" s="1">
        <v>-249.47499999999999</v>
      </c>
      <c r="P70" s="1">
        <v>220.31100000000001</v>
      </c>
      <c r="S70" s="1">
        <v>11008.42</v>
      </c>
      <c r="T70" s="1">
        <v>-12.173999999999999</v>
      </c>
      <c r="U70" s="1">
        <v>-246.97499999999999</v>
      </c>
      <c r="V70" s="1">
        <v>222.62700000000001</v>
      </c>
      <c r="Y70" s="1">
        <v>1987</v>
      </c>
      <c r="Z70" s="1" t="str">
        <f>VLOOKUP(AA70,WYT!$K$3:$M$7,3,FALSE)</f>
        <v>D</v>
      </c>
      <c r="AA70" s="1">
        <v>4</v>
      </c>
      <c r="AB70" s="1">
        <f t="shared" ref="AB70:AB86" si="9">IF(C70&lt;0,0,C70)</f>
        <v>0</v>
      </c>
      <c r="AC70" s="1">
        <f t="shared" ref="AC70:AC86" si="10">IF(H70&lt;0,0,H70)</f>
        <v>0</v>
      </c>
      <c r="AD70" s="1">
        <f t="shared" ref="AD70:AD86" si="11">IF(N70&lt;0,0,N70)</f>
        <v>0</v>
      </c>
      <c r="AE70" s="1">
        <f t="shared" ref="AE70:AE86" si="12">IF(T70&lt;0,0,T70)</f>
        <v>0</v>
      </c>
    </row>
    <row r="71" spans="1:31" x14ac:dyDescent="0.25">
      <c r="A71" s="1">
        <v>1988</v>
      </c>
      <c r="B71" s="1">
        <v>8454.42</v>
      </c>
      <c r="C71" s="1">
        <v>-12.847</v>
      </c>
      <c r="D71" s="1">
        <v>-226.37100000000001</v>
      </c>
      <c r="E71" s="1">
        <v>200.67599999999999</v>
      </c>
      <c r="G71" s="1">
        <v>8454.89</v>
      </c>
      <c r="H71" s="1">
        <v>-12.845000000000001</v>
      </c>
      <c r="I71" s="1">
        <v>-226.369</v>
      </c>
      <c r="J71" s="1">
        <v>200.678</v>
      </c>
      <c r="M71" s="1">
        <v>6708.62</v>
      </c>
      <c r="N71" s="1">
        <v>-30.850999999999999</v>
      </c>
      <c r="O71" s="1">
        <v>-266.42399999999998</v>
      </c>
      <c r="P71" s="1">
        <v>204.72300000000001</v>
      </c>
      <c r="S71" s="1">
        <v>7067.29</v>
      </c>
      <c r="T71" s="1">
        <v>-29.292999999999999</v>
      </c>
      <c r="U71" s="1">
        <v>-264.79700000000003</v>
      </c>
      <c r="V71" s="1">
        <v>206.21100000000001</v>
      </c>
      <c r="Y71" s="1">
        <v>1988</v>
      </c>
      <c r="Z71" s="1" t="str">
        <f>VLOOKUP(AA71,WYT!$K$3:$M$7,3,FALSE)</f>
        <v>C</v>
      </c>
      <c r="AA71" s="1">
        <v>5</v>
      </c>
      <c r="AB71" s="1">
        <f t="shared" si="9"/>
        <v>0</v>
      </c>
      <c r="AC71" s="1">
        <f t="shared" si="10"/>
        <v>0</v>
      </c>
      <c r="AD71" s="1">
        <f t="shared" si="11"/>
        <v>0</v>
      </c>
      <c r="AE71" s="1">
        <f t="shared" si="12"/>
        <v>0</v>
      </c>
    </row>
    <row r="72" spans="1:31" x14ac:dyDescent="0.25">
      <c r="A72" s="1">
        <v>1989</v>
      </c>
      <c r="B72" s="1">
        <v>15488.95</v>
      </c>
      <c r="C72" s="1">
        <v>17.004000000000001</v>
      </c>
      <c r="D72" s="1">
        <v>-195.72499999999999</v>
      </c>
      <c r="E72" s="1">
        <v>229.733</v>
      </c>
      <c r="G72" s="1">
        <v>15551.85</v>
      </c>
      <c r="H72" s="1">
        <v>17.271000000000001</v>
      </c>
      <c r="I72" s="1">
        <v>-195.452</v>
      </c>
      <c r="J72" s="1">
        <v>229.994</v>
      </c>
      <c r="M72" s="1">
        <v>18475.62</v>
      </c>
      <c r="N72" s="1">
        <v>20.260999999999999</v>
      </c>
      <c r="O72" s="1">
        <v>-213.511</v>
      </c>
      <c r="P72" s="1">
        <v>254.03200000000001</v>
      </c>
      <c r="S72" s="1">
        <v>17429.169999999998</v>
      </c>
      <c r="T72" s="1">
        <v>15.715</v>
      </c>
      <c r="U72" s="1">
        <v>-218.17599999999999</v>
      </c>
      <c r="V72" s="1">
        <v>249.607</v>
      </c>
      <c r="Y72" s="1">
        <v>1989</v>
      </c>
      <c r="Z72" s="1" t="str">
        <f>VLOOKUP(AA72,WYT!$K$3:$M$7,3,FALSE)</f>
        <v>D</v>
      </c>
      <c r="AA72" s="1">
        <v>4</v>
      </c>
      <c r="AB72" s="1">
        <f t="shared" si="9"/>
        <v>17.004000000000001</v>
      </c>
      <c r="AC72" s="1">
        <f t="shared" si="10"/>
        <v>17.271000000000001</v>
      </c>
      <c r="AD72" s="1">
        <f t="shared" si="11"/>
        <v>20.260999999999999</v>
      </c>
      <c r="AE72" s="1">
        <f t="shared" si="12"/>
        <v>15.715</v>
      </c>
    </row>
    <row r="73" spans="1:31" x14ac:dyDescent="0.25">
      <c r="A73" s="1">
        <v>1990</v>
      </c>
      <c r="B73" s="1">
        <v>7710.46</v>
      </c>
      <c r="C73" s="1">
        <v>-16.004000000000001</v>
      </c>
      <c r="D73" s="1">
        <v>-229.62899999999999</v>
      </c>
      <c r="E73" s="1">
        <v>197.62</v>
      </c>
      <c r="G73" s="1">
        <v>7711.59</v>
      </c>
      <c r="H73" s="1">
        <v>-16</v>
      </c>
      <c r="I73" s="1">
        <v>-229.624</v>
      </c>
      <c r="J73" s="1">
        <v>197.624</v>
      </c>
      <c r="M73" s="1">
        <v>6802.89</v>
      </c>
      <c r="N73" s="1">
        <v>-30.440999999999999</v>
      </c>
      <c r="O73" s="1">
        <v>-265.99599999999998</v>
      </c>
      <c r="P73" s="1">
        <v>205.114</v>
      </c>
      <c r="S73" s="1">
        <v>6848.69</v>
      </c>
      <c r="T73" s="1">
        <v>-30.242000000000001</v>
      </c>
      <c r="U73" s="1">
        <v>-265.78800000000001</v>
      </c>
      <c r="V73" s="1">
        <v>205.304</v>
      </c>
      <c r="Y73" s="1">
        <v>1990</v>
      </c>
      <c r="Z73" s="1" t="str">
        <f>VLOOKUP(AA73,WYT!$K$3:$M$7,3,FALSE)</f>
        <v>C</v>
      </c>
      <c r="AA73" s="1">
        <v>5</v>
      </c>
      <c r="AB73" s="1">
        <f t="shared" si="9"/>
        <v>0</v>
      </c>
      <c r="AC73" s="1">
        <f t="shared" si="10"/>
        <v>0</v>
      </c>
      <c r="AD73" s="1">
        <f t="shared" si="11"/>
        <v>0</v>
      </c>
      <c r="AE73" s="1">
        <f t="shared" si="12"/>
        <v>0</v>
      </c>
    </row>
    <row r="74" spans="1:31" x14ac:dyDescent="0.25">
      <c r="A74" s="1">
        <v>1991</v>
      </c>
      <c r="B74" s="1">
        <v>8585.43</v>
      </c>
      <c r="C74" s="1">
        <v>-12.292</v>
      </c>
      <c r="D74" s="1">
        <v>-225.798</v>
      </c>
      <c r="E74" s="1">
        <v>201.215</v>
      </c>
      <c r="G74" s="1">
        <v>8699.6200000000008</v>
      </c>
      <c r="H74" s="1">
        <v>-11.807</v>
      </c>
      <c r="I74" s="1">
        <v>-225.298</v>
      </c>
      <c r="J74" s="1">
        <v>201.685</v>
      </c>
      <c r="M74" s="1">
        <v>11835.44</v>
      </c>
      <c r="N74" s="1">
        <v>-8.5820000000000007</v>
      </c>
      <c r="O74" s="1">
        <v>-243.249</v>
      </c>
      <c r="P74" s="1">
        <v>226.08500000000001</v>
      </c>
      <c r="S74" s="1">
        <v>11073.2</v>
      </c>
      <c r="T74" s="1">
        <v>-11.893000000000001</v>
      </c>
      <c r="U74" s="1">
        <v>-246.68299999999999</v>
      </c>
      <c r="V74" s="1">
        <v>222.89699999999999</v>
      </c>
      <c r="Y74" s="1">
        <v>1991</v>
      </c>
      <c r="Z74" s="1" t="str">
        <f>VLOOKUP(AA74,WYT!$K$3:$M$7,3,FALSE)</f>
        <v>C</v>
      </c>
      <c r="AA74" s="1">
        <v>5</v>
      </c>
      <c r="AB74" s="1">
        <f t="shared" si="9"/>
        <v>0</v>
      </c>
      <c r="AC74" s="1">
        <f t="shared" si="10"/>
        <v>0</v>
      </c>
      <c r="AD74" s="1">
        <f t="shared" si="11"/>
        <v>0</v>
      </c>
      <c r="AE74" s="1">
        <f t="shared" si="12"/>
        <v>0</v>
      </c>
    </row>
    <row r="75" spans="1:31" x14ac:dyDescent="0.25">
      <c r="A75" s="1">
        <v>1992</v>
      </c>
      <c r="B75" s="1">
        <v>8112.59</v>
      </c>
      <c r="C75" s="1">
        <v>-14.298</v>
      </c>
      <c r="D75" s="1">
        <v>-227.86799999999999</v>
      </c>
      <c r="E75" s="1">
        <v>199.27099999999999</v>
      </c>
      <c r="G75" s="1">
        <v>8131.96</v>
      </c>
      <c r="H75" s="1">
        <v>-14.215999999999999</v>
      </c>
      <c r="I75" s="1">
        <v>-227.78299999999999</v>
      </c>
      <c r="J75" s="1">
        <v>199.351</v>
      </c>
      <c r="M75" s="1">
        <v>8859.56</v>
      </c>
      <c r="N75" s="1">
        <v>-21.507999999999999</v>
      </c>
      <c r="O75" s="1">
        <v>-256.678</v>
      </c>
      <c r="P75" s="1">
        <v>213.66300000000001</v>
      </c>
      <c r="S75" s="1">
        <v>8706.33</v>
      </c>
      <c r="T75" s="1">
        <v>-22.172999999999998</v>
      </c>
      <c r="U75" s="1">
        <v>-257.37200000000001</v>
      </c>
      <c r="V75" s="1">
        <v>213.02500000000001</v>
      </c>
      <c r="Y75" s="1">
        <v>1992</v>
      </c>
      <c r="Z75" s="1" t="str">
        <f>VLOOKUP(AA75,WYT!$K$3:$M$7,3,FALSE)</f>
        <v>C</v>
      </c>
      <c r="AA75" s="1">
        <v>5</v>
      </c>
      <c r="AB75" s="1">
        <f t="shared" si="9"/>
        <v>0</v>
      </c>
      <c r="AC75" s="1">
        <f t="shared" si="10"/>
        <v>0</v>
      </c>
      <c r="AD75" s="1">
        <f t="shared" si="11"/>
        <v>0</v>
      </c>
      <c r="AE75" s="1">
        <f t="shared" si="12"/>
        <v>0</v>
      </c>
    </row>
    <row r="76" spans="1:31" x14ac:dyDescent="0.25">
      <c r="A76" s="1">
        <v>1993</v>
      </c>
      <c r="B76" s="1">
        <v>33518.97</v>
      </c>
      <c r="C76" s="1">
        <v>93.515000000000001</v>
      </c>
      <c r="D76" s="1">
        <v>-118.453</v>
      </c>
      <c r="E76" s="1">
        <v>305.483</v>
      </c>
      <c r="G76" s="1">
        <v>33805.08</v>
      </c>
      <c r="H76" s="1">
        <v>94.728999999999999</v>
      </c>
      <c r="I76" s="1">
        <v>-117.241</v>
      </c>
      <c r="J76" s="1">
        <v>306.7</v>
      </c>
      <c r="M76" s="1">
        <v>27406.43</v>
      </c>
      <c r="N76" s="1">
        <v>59.052</v>
      </c>
      <c r="O76" s="1">
        <v>-174.01499999999999</v>
      </c>
      <c r="P76" s="1">
        <v>292.12</v>
      </c>
      <c r="S76" s="1">
        <v>27603.200000000001</v>
      </c>
      <c r="T76" s="1">
        <v>59.906999999999996</v>
      </c>
      <c r="U76" s="1">
        <v>-173.15100000000001</v>
      </c>
      <c r="V76" s="1">
        <v>292.96499999999997</v>
      </c>
      <c r="Y76" s="1">
        <v>1993</v>
      </c>
      <c r="Z76" s="1" t="str">
        <f>VLOOKUP(AA76,WYT!$K$3:$M$7,3,FALSE)</f>
        <v>AN</v>
      </c>
      <c r="AA76" s="1">
        <v>2</v>
      </c>
      <c r="AB76" s="1">
        <f t="shared" si="9"/>
        <v>93.515000000000001</v>
      </c>
      <c r="AC76" s="1">
        <f t="shared" si="10"/>
        <v>94.728999999999999</v>
      </c>
      <c r="AD76" s="1">
        <f t="shared" si="11"/>
        <v>59.052</v>
      </c>
      <c r="AE76" s="1">
        <f t="shared" si="12"/>
        <v>59.906999999999996</v>
      </c>
    </row>
    <row r="77" spans="1:31" x14ac:dyDescent="0.25">
      <c r="A77" s="1">
        <v>1994</v>
      </c>
      <c r="B77" s="1">
        <v>8718.64</v>
      </c>
      <c r="C77" s="1">
        <v>-11.726000000000001</v>
      </c>
      <c r="D77" s="1">
        <v>-225.215</v>
      </c>
      <c r="E77" s="1">
        <v>201.76300000000001</v>
      </c>
      <c r="G77" s="1">
        <v>8705.41</v>
      </c>
      <c r="H77" s="1">
        <v>-11.782</v>
      </c>
      <c r="I77" s="1">
        <v>-225.273</v>
      </c>
      <c r="J77" s="1">
        <v>201.708</v>
      </c>
      <c r="M77" s="1">
        <v>6786.56</v>
      </c>
      <c r="N77" s="1">
        <v>-30.512</v>
      </c>
      <c r="O77" s="1">
        <v>-266.07</v>
      </c>
      <c r="P77" s="1">
        <v>205.04599999999999</v>
      </c>
      <c r="S77" s="1">
        <v>6815.94</v>
      </c>
      <c r="T77" s="1">
        <v>-30.385000000000002</v>
      </c>
      <c r="U77" s="1">
        <v>-265.93700000000001</v>
      </c>
      <c r="V77" s="1">
        <v>205.16800000000001</v>
      </c>
      <c r="Y77" s="1">
        <v>1994</v>
      </c>
      <c r="Z77" s="1" t="str">
        <f>VLOOKUP(AA77,WYT!$K$3:$M$7,3,FALSE)</f>
        <v>C</v>
      </c>
      <c r="AA77" s="1">
        <v>5</v>
      </c>
      <c r="AB77" s="1">
        <f t="shared" si="9"/>
        <v>0</v>
      </c>
      <c r="AC77" s="1">
        <f t="shared" si="10"/>
        <v>0</v>
      </c>
      <c r="AD77" s="1">
        <f t="shared" si="11"/>
        <v>0</v>
      </c>
      <c r="AE77" s="1">
        <f t="shared" si="12"/>
        <v>0</v>
      </c>
    </row>
    <row r="78" spans="1:31" x14ac:dyDescent="0.25">
      <c r="A78" s="1">
        <v>1995</v>
      </c>
      <c r="B78" s="1">
        <v>74059.429999999993</v>
      </c>
      <c r="C78" s="1">
        <v>265.55099999999999</v>
      </c>
      <c r="D78" s="1">
        <v>48.603000000000002</v>
      </c>
      <c r="E78" s="1">
        <v>482.49900000000002</v>
      </c>
      <c r="G78" s="1">
        <v>71968.12</v>
      </c>
      <c r="H78" s="1">
        <v>256.67599999999999</v>
      </c>
      <c r="I78" s="1">
        <v>40.206000000000003</v>
      </c>
      <c r="J78" s="1">
        <v>473.14699999999999</v>
      </c>
      <c r="M78" s="1">
        <v>82816.23</v>
      </c>
      <c r="N78" s="1">
        <v>299.73099999999999</v>
      </c>
      <c r="O78" s="1">
        <v>58.228000000000002</v>
      </c>
      <c r="P78" s="1">
        <v>541.23400000000004</v>
      </c>
      <c r="S78" s="1">
        <v>81344.039999999994</v>
      </c>
      <c r="T78" s="1">
        <v>293.33600000000001</v>
      </c>
      <c r="U78" s="1">
        <v>52.332999999999998</v>
      </c>
      <c r="V78" s="1">
        <v>534.34</v>
      </c>
      <c r="Y78" s="1">
        <v>1995</v>
      </c>
      <c r="Z78" s="1" t="str">
        <f>VLOOKUP(AA78,WYT!$K$3:$M$7,3,FALSE)</f>
        <v>W</v>
      </c>
      <c r="AA78" s="1">
        <v>1</v>
      </c>
      <c r="AB78" s="1">
        <f t="shared" si="9"/>
        <v>265.55099999999999</v>
      </c>
      <c r="AC78" s="1">
        <f t="shared" si="10"/>
        <v>256.67599999999999</v>
      </c>
      <c r="AD78" s="1">
        <f t="shared" si="11"/>
        <v>299.73099999999999</v>
      </c>
      <c r="AE78" s="1">
        <f t="shared" si="12"/>
        <v>293.33600000000001</v>
      </c>
    </row>
    <row r="79" spans="1:31" x14ac:dyDescent="0.25">
      <c r="A79" s="1">
        <v>1996</v>
      </c>
      <c r="B79" s="1">
        <v>42603.74</v>
      </c>
      <c r="C79" s="1">
        <v>132.06700000000001</v>
      </c>
      <c r="D79" s="1">
        <v>-80.216999999999999</v>
      </c>
      <c r="E79" s="1">
        <v>344.351</v>
      </c>
      <c r="G79" s="1">
        <v>42602.01</v>
      </c>
      <c r="H79" s="1">
        <v>132.06</v>
      </c>
      <c r="I79" s="1">
        <v>-80.224000000000004</v>
      </c>
      <c r="J79" s="1">
        <v>344.34399999999999</v>
      </c>
      <c r="M79" s="1">
        <v>34874.22</v>
      </c>
      <c r="N79" s="1">
        <v>91.49</v>
      </c>
      <c r="O79" s="1">
        <v>-141.43299999999999</v>
      </c>
      <c r="P79" s="1">
        <v>324.41300000000001</v>
      </c>
      <c r="S79" s="1">
        <v>34926.480000000003</v>
      </c>
      <c r="T79" s="1">
        <v>91.716999999999999</v>
      </c>
      <c r="U79" s="1">
        <v>-141.20699999999999</v>
      </c>
      <c r="V79" s="1">
        <v>324.64</v>
      </c>
      <c r="Y79" s="1">
        <v>1996</v>
      </c>
      <c r="Z79" s="1" t="str">
        <f>VLOOKUP(AA79,WYT!$K$3:$M$7,3,FALSE)</f>
        <v>W</v>
      </c>
      <c r="AA79" s="1">
        <v>1</v>
      </c>
      <c r="AB79" s="1">
        <f t="shared" si="9"/>
        <v>132.06700000000001</v>
      </c>
      <c r="AC79" s="1">
        <f t="shared" si="10"/>
        <v>132.06</v>
      </c>
      <c r="AD79" s="1">
        <f t="shared" si="11"/>
        <v>91.49</v>
      </c>
      <c r="AE79" s="1">
        <f t="shared" si="12"/>
        <v>91.716999999999999</v>
      </c>
    </row>
    <row r="80" spans="1:31" x14ac:dyDescent="0.25">
      <c r="A80" s="1">
        <v>1997</v>
      </c>
      <c r="B80" s="1">
        <v>15162.55</v>
      </c>
      <c r="C80" s="1">
        <v>15.619</v>
      </c>
      <c r="D80" s="1">
        <v>-197.14099999999999</v>
      </c>
      <c r="E80" s="1">
        <v>228.37899999999999</v>
      </c>
      <c r="G80" s="1">
        <v>14937.78</v>
      </c>
      <c r="H80" s="1">
        <v>14.664999999999999</v>
      </c>
      <c r="I80" s="1">
        <v>-198.11600000000001</v>
      </c>
      <c r="J80" s="1">
        <v>227.446</v>
      </c>
      <c r="M80" s="1">
        <v>15534.89</v>
      </c>
      <c r="N80" s="1">
        <v>7.4870000000000001</v>
      </c>
      <c r="O80" s="1">
        <v>-226.642</v>
      </c>
      <c r="P80" s="1">
        <v>241.61600000000001</v>
      </c>
      <c r="S80" s="1">
        <v>14406.52</v>
      </c>
      <c r="T80" s="1">
        <v>2.5859999999999999</v>
      </c>
      <c r="U80" s="1">
        <v>-231.697</v>
      </c>
      <c r="V80" s="1">
        <v>236.869</v>
      </c>
      <c r="Y80" s="1">
        <v>1997</v>
      </c>
      <c r="Z80" s="1" t="str">
        <f>VLOOKUP(AA80,WYT!$K$3:$M$7,3,FALSE)</f>
        <v>W</v>
      </c>
      <c r="AA80" s="1">
        <v>1</v>
      </c>
      <c r="AB80" s="1">
        <f t="shared" si="9"/>
        <v>15.619</v>
      </c>
      <c r="AC80" s="1">
        <f t="shared" si="10"/>
        <v>14.664999999999999</v>
      </c>
      <c r="AD80" s="1">
        <f t="shared" si="11"/>
        <v>7.4870000000000001</v>
      </c>
      <c r="AE80" s="1">
        <f t="shared" si="12"/>
        <v>2.5859999999999999</v>
      </c>
    </row>
    <row r="81" spans="1:31" x14ac:dyDescent="0.25">
      <c r="A81" s="1">
        <v>1998</v>
      </c>
      <c r="B81" s="1">
        <v>60931.37</v>
      </c>
      <c r="C81" s="1">
        <v>209.84100000000001</v>
      </c>
      <c r="D81" s="1">
        <v>-4.4969999999999999</v>
      </c>
      <c r="E81" s="1">
        <v>424.18</v>
      </c>
      <c r="G81" s="1">
        <v>54848.47</v>
      </c>
      <c r="H81" s="1">
        <v>184.02799999999999</v>
      </c>
      <c r="I81" s="1">
        <v>-29.42</v>
      </c>
      <c r="J81" s="1">
        <v>397.47699999999998</v>
      </c>
      <c r="M81" s="1">
        <v>58029.06</v>
      </c>
      <c r="N81" s="1">
        <v>192.065</v>
      </c>
      <c r="O81" s="1">
        <v>-42.98</v>
      </c>
      <c r="P81" s="1">
        <v>427.11</v>
      </c>
      <c r="S81" s="1">
        <v>54535.08</v>
      </c>
      <c r="T81" s="1">
        <v>176.88900000000001</v>
      </c>
      <c r="U81" s="1">
        <v>-57.588999999999999</v>
      </c>
      <c r="V81" s="1">
        <v>411.36700000000002</v>
      </c>
      <c r="Y81" s="1">
        <v>1998</v>
      </c>
      <c r="Z81" s="1" t="str">
        <f>VLOOKUP(AA81,WYT!$K$3:$M$7,3,FALSE)</f>
        <v>W</v>
      </c>
      <c r="AA81" s="1">
        <v>1</v>
      </c>
      <c r="AB81" s="1">
        <f t="shared" si="9"/>
        <v>209.84100000000001</v>
      </c>
      <c r="AC81" s="1">
        <f t="shared" si="10"/>
        <v>184.02799999999999</v>
      </c>
      <c r="AD81" s="1">
        <f t="shared" si="11"/>
        <v>192.065</v>
      </c>
      <c r="AE81" s="1">
        <f t="shared" si="12"/>
        <v>176.88900000000001</v>
      </c>
    </row>
    <row r="82" spans="1:31" x14ac:dyDescent="0.25">
      <c r="A82" s="1">
        <v>1999</v>
      </c>
      <c r="B82" s="1">
        <v>23743.46</v>
      </c>
      <c r="C82" s="1">
        <v>52.031999999999996</v>
      </c>
      <c r="D82" s="1">
        <v>-160.119</v>
      </c>
      <c r="E82" s="1">
        <v>264.18400000000003</v>
      </c>
      <c r="G82" s="1">
        <v>23792.05</v>
      </c>
      <c r="H82" s="1">
        <v>52.238999999999997</v>
      </c>
      <c r="I82" s="1">
        <v>-159.911</v>
      </c>
      <c r="J82" s="1">
        <v>264.38799999999998</v>
      </c>
      <c r="M82" s="1">
        <v>26243.68</v>
      </c>
      <c r="N82" s="1">
        <v>54.002000000000002</v>
      </c>
      <c r="O82" s="1">
        <v>-179.124</v>
      </c>
      <c r="P82" s="1">
        <v>287.12799999999999</v>
      </c>
      <c r="S82" s="1">
        <v>25789.15</v>
      </c>
      <c r="T82" s="1">
        <v>52.027999999999999</v>
      </c>
      <c r="U82" s="1">
        <v>-181.124</v>
      </c>
      <c r="V82" s="1">
        <v>285.18</v>
      </c>
      <c r="Y82" s="1">
        <v>1999</v>
      </c>
      <c r="Z82" s="1" t="str">
        <f>VLOOKUP(AA82,WYT!$K$3:$M$7,3,FALSE)</f>
        <v>W</v>
      </c>
      <c r="AA82" s="1">
        <v>1</v>
      </c>
      <c r="AB82" s="1">
        <f t="shared" si="9"/>
        <v>52.031999999999996</v>
      </c>
      <c r="AC82" s="1">
        <f t="shared" si="10"/>
        <v>52.238999999999997</v>
      </c>
      <c r="AD82" s="1">
        <f t="shared" si="11"/>
        <v>54.002000000000002</v>
      </c>
      <c r="AE82" s="1">
        <f t="shared" si="12"/>
        <v>52.027999999999999</v>
      </c>
    </row>
    <row r="83" spans="1:31" x14ac:dyDescent="0.25">
      <c r="A83" s="1">
        <v>2000</v>
      </c>
      <c r="B83" s="1">
        <v>17482.32</v>
      </c>
      <c r="C83" s="1">
        <v>25.463000000000001</v>
      </c>
      <c r="D83" s="1">
        <v>-187.09200000000001</v>
      </c>
      <c r="E83" s="1">
        <v>238.017</v>
      </c>
      <c r="G83" s="1">
        <v>17608.919999999998</v>
      </c>
      <c r="H83" s="1">
        <v>26</v>
      </c>
      <c r="I83" s="1">
        <v>-186.54400000000001</v>
      </c>
      <c r="J83" s="1">
        <v>238.54400000000001</v>
      </c>
      <c r="M83" s="1">
        <v>23892.12</v>
      </c>
      <c r="N83" s="1">
        <v>43.787999999999997</v>
      </c>
      <c r="O83" s="1">
        <v>-189.488</v>
      </c>
      <c r="P83" s="1">
        <v>277.06299999999999</v>
      </c>
      <c r="S83" s="1">
        <v>23644.43</v>
      </c>
      <c r="T83" s="1">
        <v>42.712000000000003</v>
      </c>
      <c r="U83" s="1">
        <v>-190.58199999999999</v>
      </c>
      <c r="V83" s="1">
        <v>276.005</v>
      </c>
      <c r="Y83" s="1">
        <v>2000</v>
      </c>
      <c r="Z83" s="1" t="str">
        <f>VLOOKUP(AA83,WYT!$K$3:$M$7,3,FALSE)</f>
        <v>AN</v>
      </c>
      <c r="AA83" s="1">
        <v>2</v>
      </c>
      <c r="AB83" s="1">
        <f t="shared" si="9"/>
        <v>25.463000000000001</v>
      </c>
      <c r="AC83" s="1">
        <f t="shared" si="10"/>
        <v>26</v>
      </c>
      <c r="AD83" s="1">
        <f t="shared" si="11"/>
        <v>43.787999999999997</v>
      </c>
      <c r="AE83" s="1">
        <f t="shared" si="12"/>
        <v>42.712000000000003</v>
      </c>
    </row>
    <row r="84" spans="1:31" x14ac:dyDescent="0.25">
      <c r="A84" s="1">
        <v>2001</v>
      </c>
      <c r="B84" s="1">
        <v>8692.6299999999992</v>
      </c>
      <c r="C84" s="1">
        <v>-11.837</v>
      </c>
      <c r="D84" s="1">
        <v>-225.32900000000001</v>
      </c>
      <c r="E84" s="1">
        <v>201.65600000000001</v>
      </c>
      <c r="G84" s="1">
        <v>9034.16</v>
      </c>
      <c r="H84" s="1">
        <v>-10.387</v>
      </c>
      <c r="I84" s="1">
        <v>-223.83500000000001</v>
      </c>
      <c r="J84" s="1">
        <v>203.06100000000001</v>
      </c>
      <c r="M84" s="1">
        <v>10362.209999999999</v>
      </c>
      <c r="N84" s="1">
        <v>-14.981</v>
      </c>
      <c r="O84" s="1">
        <v>-249.88900000000001</v>
      </c>
      <c r="P84" s="1">
        <v>219.92699999999999</v>
      </c>
      <c r="S84" s="1">
        <v>9965.5499999999993</v>
      </c>
      <c r="T84" s="1">
        <v>-16.704000000000001</v>
      </c>
      <c r="U84" s="1">
        <v>-251.68</v>
      </c>
      <c r="V84" s="1">
        <v>218.27199999999999</v>
      </c>
      <c r="Y84" s="1">
        <v>2001</v>
      </c>
      <c r="Z84" s="1" t="str">
        <f>VLOOKUP(AA84,WYT!$K$3:$M$7,3,FALSE)</f>
        <v>D</v>
      </c>
      <c r="AA84" s="1">
        <v>4</v>
      </c>
      <c r="AB84" s="1">
        <f t="shared" si="9"/>
        <v>0</v>
      </c>
      <c r="AC84" s="1">
        <f t="shared" si="10"/>
        <v>0</v>
      </c>
      <c r="AD84" s="1">
        <f t="shared" si="11"/>
        <v>0</v>
      </c>
      <c r="AE84" s="1">
        <f t="shared" si="12"/>
        <v>0</v>
      </c>
    </row>
    <row r="85" spans="1:31" x14ac:dyDescent="0.25">
      <c r="A85" s="1">
        <v>2002</v>
      </c>
      <c r="B85" s="1">
        <v>13208.97</v>
      </c>
      <c r="C85" s="1">
        <v>7.3289999999999997</v>
      </c>
      <c r="D85" s="1">
        <v>-205.62799999999999</v>
      </c>
      <c r="E85" s="1">
        <v>220.285</v>
      </c>
      <c r="G85" s="1">
        <v>13691.84</v>
      </c>
      <c r="H85" s="1">
        <v>9.3780000000000001</v>
      </c>
      <c r="I85" s="1">
        <v>-203.52799999999999</v>
      </c>
      <c r="J85" s="1">
        <v>222.28399999999999</v>
      </c>
      <c r="M85" s="1">
        <v>10878.29</v>
      </c>
      <c r="N85" s="1">
        <v>-12.739000000000001</v>
      </c>
      <c r="O85" s="1">
        <v>-247.56100000000001</v>
      </c>
      <c r="P85" s="1">
        <v>222.083</v>
      </c>
      <c r="S85" s="1">
        <v>11346.66</v>
      </c>
      <c r="T85" s="1">
        <v>-10.705</v>
      </c>
      <c r="U85" s="1">
        <v>-245.45</v>
      </c>
      <c r="V85" s="1">
        <v>224.04</v>
      </c>
      <c r="Y85" s="1">
        <v>2002</v>
      </c>
      <c r="Z85" s="1" t="str">
        <f>VLOOKUP(AA85,WYT!$K$3:$M$7,3,FALSE)</f>
        <v>D</v>
      </c>
      <c r="AA85" s="1">
        <v>4</v>
      </c>
      <c r="AB85" s="1">
        <f t="shared" si="9"/>
        <v>7.3289999999999997</v>
      </c>
      <c r="AC85" s="1">
        <f t="shared" si="10"/>
        <v>9.3780000000000001</v>
      </c>
      <c r="AD85" s="1">
        <f t="shared" si="11"/>
        <v>0</v>
      </c>
      <c r="AE85" s="1">
        <f t="shared" si="12"/>
        <v>0</v>
      </c>
    </row>
    <row r="86" spans="1:31" x14ac:dyDescent="0.25">
      <c r="A86" s="1">
        <v>2003</v>
      </c>
      <c r="B86" s="1">
        <v>35130.15</v>
      </c>
      <c r="C86" s="1">
        <v>100.352</v>
      </c>
      <c r="D86" s="1">
        <v>-111.637</v>
      </c>
      <c r="E86" s="1">
        <v>312.34199999999998</v>
      </c>
      <c r="G86" s="1">
        <v>35289.360000000001</v>
      </c>
      <c r="H86" s="1">
        <v>101.02800000000001</v>
      </c>
      <c r="I86" s="1">
        <v>-110.965</v>
      </c>
      <c r="J86" s="1">
        <v>313.02100000000002</v>
      </c>
      <c r="M86" s="1">
        <v>21247.41</v>
      </c>
      <c r="N86" s="1">
        <v>32.299999999999997</v>
      </c>
      <c r="O86" s="1">
        <v>-201.191</v>
      </c>
      <c r="P86" s="1">
        <v>265.791</v>
      </c>
      <c r="S86" s="1">
        <v>21576.59</v>
      </c>
      <c r="T86" s="1">
        <v>33.729999999999997</v>
      </c>
      <c r="U86" s="1">
        <v>-199.732</v>
      </c>
      <c r="V86" s="1">
        <v>267.19099999999997</v>
      </c>
      <c r="Y86" s="1">
        <v>2003</v>
      </c>
      <c r="Z86" s="1" t="str">
        <f>VLOOKUP(AA86,WYT!$K$3:$M$7,3,FALSE)</f>
        <v>AN</v>
      </c>
      <c r="AA86" s="1">
        <v>2</v>
      </c>
      <c r="AB86" s="1">
        <f t="shared" si="9"/>
        <v>100.352</v>
      </c>
      <c r="AC86" s="1">
        <f t="shared" si="10"/>
        <v>101.02800000000001</v>
      </c>
      <c r="AD86" s="1">
        <f t="shared" si="11"/>
        <v>32.299999999999997</v>
      </c>
      <c r="AE86" s="1">
        <f t="shared" si="12"/>
        <v>33.729999999999997</v>
      </c>
    </row>
    <row r="89" spans="1:31" x14ac:dyDescent="0.25">
      <c r="A89" s="1" t="s">
        <v>22</v>
      </c>
      <c r="B89" s="1">
        <v>13766.121999999998</v>
      </c>
      <c r="G89" s="1">
        <v>14136.333999999999</v>
      </c>
      <c r="M89" s="1">
        <v>12919.165999999999</v>
      </c>
      <c r="S89" s="1">
        <v>12522.707999999999</v>
      </c>
    </row>
    <row r="90" spans="1:31" x14ac:dyDescent="0.25">
      <c r="A90" s="1" t="s">
        <v>23</v>
      </c>
      <c r="B90" s="1">
        <v>96652.44</v>
      </c>
      <c r="G90" s="1">
        <v>96272.98</v>
      </c>
      <c r="M90" s="1">
        <v>105724.59</v>
      </c>
      <c r="S90" s="1">
        <v>105234.03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opLeftCell="N1" workbookViewId="0">
      <selection activeCell="AH20" sqref="AH20"/>
    </sheetView>
  </sheetViews>
  <sheetFormatPr defaultRowHeight="15" x14ac:dyDescent="0.25"/>
  <cols>
    <col min="35" max="35" width="10.42578125" bestFit="1" customWidth="1"/>
    <col min="36" max="36" width="18.42578125" bestFit="1" customWidth="1"/>
    <col min="37" max="37" width="32.42578125" bestFit="1" customWidth="1"/>
    <col min="38" max="38" width="10.42578125" bestFit="1" customWidth="1"/>
    <col min="39" max="39" width="18.42578125" bestFit="1" customWidth="1"/>
    <col min="40" max="40" width="32.42578125" bestFit="1" customWidth="1"/>
  </cols>
  <sheetData>
    <row r="1" spans="1:40" x14ac:dyDescent="0.25">
      <c r="A1" s="1"/>
      <c r="B1" s="1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6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0" x14ac:dyDescent="0.25">
      <c r="A2" s="1"/>
      <c r="B2" s="1" t="s">
        <v>7</v>
      </c>
      <c r="C2" s="1"/>
      <c r="D2" s="1"/>
      <c r="E2" s="1"/>
      <c r="F2" s="1"/>
      <c r="G2" s="1" t="s">
        <v>8</v>
      </c>
      <c r="H2" s="1"/>
      <c r="I2" s="1"/>
      <c r="J2" s="1"/>
      <c r="K2" s="1"/>
      <c r="L2" s="1"/>
      <c r="M2" s="1" t="s">
        <v>7</v>
      </c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 t="s">
        <v>9</v>
      </c>
      <c r="Z2" s="1"/>
      <c r="AA2" s="1"/>
      <c r="AB2" s="1"/>
      <c r="AC2" s="1"/>
      <c r="AD2" s="1"/>
      <c r="AE2" s="1"/>
    </row>
    <row r="3" spans="1:40" x14ac:dyDescent="0.25">
      <c r="A3" s="1"/>
      <c r="B3" s="1" t="s">
        <v>0</v>
      </c>
      <c r="C3" s="1" t="s">
        <v>1</v>
      </c>
      <c r="D3" s="1" t="s">
        <v>2</v>
      </c>
      <c r="E3" s="1" t="s">
        <v>3</v>
      </c>
      <c r="F3" s="1"/>
      <c r="G3" s="1" t="s">
        <v>0</v>
      </c>
      <c r="H3" s="1" t="s">
        <v>1</v>
      </c>
      <c r="I3" s="1" t="s">
        <v>2</v>
      </c>
      <c r="J3" s="1" t="s">
        <v>3</v>
      </c>
      <c r="K3" s="1"/>
      <c r="L3" s="1"/>
      <c r="M3" s="1" t="s">
        <v>0</v>
      </c>
      <c r="N3" s="1" t="s">
        <v>1</v>
      </c>
      <c r="O3" s="1" t="s">
        <v>2</v>
      </c>
      <c r="P3" s="1" t="s">
        <v>3</v>
      </c>
      <c r="Q3" s="1"/>
      <c r="R3" s="1"/>
      <c r="S3" s="1" t="s">
        <v>0</v>
      </c>
      <c r="T3" s="1" t="s">
        <v>1</v>
      </c>
      <c r="U3" s="1" t="s">
        <v>2</v>
      </c>
      <c r="V3" s="1" t="s">
        <v>3</v>
      </c>
      <c r="W3" s="1"/>
      <c r="X3" s="1"/>
      <c r="Y3" s="1"/>
      <c r="Z3" s="1"/>
      <c r="AA3" s="1"/>
      <c r="AB3" s="1"/>
      <c r="AC3" s="1"/>
      <c r="AD3" s="1"/>
      <c r="AE3" s="1"/>
    </row>
    <row r="4" spans="1:40" x14ac:dyDescent="0.25">
      <c r="A4" s="1"/>
      <c r="B4" s="1"/>
      <c r="C4" s="1"/>
      <c r="D4" s="1" t="s">
        <v>4</v>
      </c>
      <c r="E4" s="1" t="s">
        <v>4</v>
      </c>
      <c r="F4" s="1"/>
      <c r="G4" s="1"/>
      <c r="H4" s="1"/>
      <c r="I4" s="1" t="s">
        <v>4</v>
      </c>
      <c r="J4" s="1" t="s">
        <v>4</v>
      </c>
      <c r="K4" s="1"/>
      <c r="L4" s="1"/>
      <c r="M4" s="1"/>
      <c r="N4" s="1"/>
      <c r="O4" s="1" t="s">
        <v>4</v>
      </c>
      <c r="P4" s="1" t="s">
        <v>4</v>
      </c>
      <c r="Q4" s="1"/>
      <c r="R4" s="1"/>
      <c r="S4" s="1"/>
      <c r="T4" s="1"/>
      <c r="U4" s="1" t="s">
        <v>4</v>
      </c>
      <c r="V4" s="1" t="s">
        <v>4</v>
      </c>
      <c r="W4" s="1"/>
      <c r="X4" s="1"/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  <c r="AI4" s="2"/>
      <c r="AJ4" s="2"/>
      <c r="AK4" s="3"/>
      <c r="AL4" s="2"/>
      <c r="AM4" s="2"/>
      <c r="AN4" s="2"/>
    </row>
    <row r="5" spans="1:40" x14ac:dyDescent="0.25">
      <c r="A5" s="1">
        <v>1922</v>
      </c>
      <c r="B5" s="1">
        <v>44748.22</v>
      </c>
      <c r="C5" s="1">
        <v>141.167</v>
      </c>
      <c r="D5" s="1">
        <v>-71.260000000000005</v>
      </c>
      <c r="E5" s="1">
        <v>353.59399999999999</v>
      </c>
      <c r="F5" s="1"/>
      <c r="G5" s="1">
        <v>42854.83</v>
      </c>
      <c r="H5" s="1">
        <v>133.13300000000001</v>
      </c>
      <c r="I5" s="1">
        <v>-79.167000000000002</v>
      </c>
      <c r="J5" s="1">
        <v>345.43200000000002</v>
      </c>
      <c r="K5" s="1"/>
      <c r="L5" s="1"/>
      <c r="M5" s="1">
        <v>32237.81</v>
      </c>
      <c r="N5" s="1">
        <v>80.037999999999997</v>
      </c>
      <c r="O5" s="1">
        <v>-152.88900000000001</v>
      </c>
      <c r="P5" s="1">
        <v>312.96600000000001</v>
      </c>
      <c r="Q5" s="1"/>
      <c r="R5" s="1"/>
      <c r="S5" s="1">
        <v>32037.96</v>
      </c>
      <c r="T5" s="1">
        <v>79.17</v>
      </c>
      <c r="U5" s="1">
        <v>-153.76</v>
      </c>
      <c r="V5" s="1">
        <v>312.10000000000002</v>
      </c>
      <c r="W5" s="1"/>
      <c r="X5" s="1"/>
      <c r="Y5" s="1">
        <v>1922</v>
      </c>
      <c r="Z5" s="1" t="s">
        <v>17</v>
      </c>
      <c r="AA5" s="1">
        <v>1</v>
      </c>
      <c r="AB5" s="1">
        <f>IF(C5&lt;0,0,C5)</f>
        <v>141.167</v>
      </c>
      <c r="AC5" s="1">
        <f>IF(H5&lt;0,0,H5)</f>
        <v>133.13300000000001</v>
      </c>
      <c r="AD5" s="1">
        <f>IF(N5&lt;0,0,N5)</f>
        <v>80.037999999999997</v>
      </c>
      <c r="AE5" s="1">
        <f>IF(T5&lt;0,0,T5)</f>
        <v>79.17</v>
      </c>
    </row>
    <row r="6" spans="1:40" x14ac:dyDescent="0.25">
      <c r="A6" s="1">
        <v>1923</v>
      </c>
      <c r="B6" s="1">
        <v>22439.45</v>
      </c>
      <c r="C6" s="1">
        <v>46.499000000000002</v>
      </c>
      <c r="D6" s="1">
        <v>-165.71899999999999</v>
      </c>
      <c r="E6" s="1">
        <v>258.71600000000001</v>
      </c>
      <c r="F6" s="1"/>
      <c r="G6" s="1">
        <v>22574.9</v>
      </c>
      <c r="H6" s="1">
        <v>47.073999999999998</v>
      </c>
      <c r="I6" s="1">
        <v>-165.137</v>
      </c>
      <c r="J6" s="1">
        <v>259.28399999999999</v>
      </c>
      <c r="K6" s="1"/>
      <c r="L6" s="1"/>
      <c r="M6" s="1">
        <v>14118.91</v>
      </c>
      <c r="N6" s="1">
        <v>1.337</v>
      </c>
      <c r="O6" s="1">
        <v>-232.98699999999999</v>
      </c>
      <c r="P6" s="1">
        <v>235.66</v>
      </c>
      <c r="Q6" s="1"/>
      <c r="R6" s="1"/>
      <c r="S6" s="1">
        <v>14337.31</v>
      </c>
      <c r="T6" s="1">
        <v>2.2850000000000001</v>
      </c>
      <c r="U6" s="1">
        <v>-232.00700000000001</v>
      </c>
      <c r="V6" s="1">
        <v>236.578</v>
      </c>
      <c r="W6" s="1"/>
      <c r="X6" s="1"/>
      <c r="Y6" s="1">
        <v>1923</v>
      </c>
      <c r="Z6" s="1" t="s">
        <v>18</v>
      </c>
      <c r="AA6" s="1">
        <v>3</v>
      </c>
      <c r="AB6" s="1">
        <f t="shared" ref="AB6:AB69" si="0">IF(C6&lt;0,0,C6)</f>
        <v>46.499000000000002</v>
      </c>
      <c r="AC6" s="1">
        <f t="shared" ref="AC6:AC69" si="1">IF(H6&lt;0,0,H6)</f>
        <v>47.073999999999998</v>
      </c>
      <c r="AD6" s="1">
        <f t="shared" ref="AD6:AD69" si="2">IF(N6&lt;0,0,N6)</f>
        <v>1.337</v>
      </c>
      <c r="AE6" s="1">
        <f t="shared" ref="AE6:AE69" si="3">IF(T6&lt;0,0,T6)</f>
        <v>2.2850000000000001</v>
      </c>
    </row>
    <row r="7" spans="1:40" x14ac:dyDescent="0.25">
      <c r="A7" s="1">
        <v>1924</v>
      </c>
      <c r="B7" s="1">
        <v>5203.13</v>
      </c>
      <c r="C7" s="1">
        <v>-26.645</v>
      </c>
      <c r="D7" s="1">
        <v>-240.62899999999999</v>
      </c>
      <c r="E7" s="1">
        <v>187.34</v>
      </c>
      <c r="F7" s="1"/>
      <c r="G7" s="1">
        <v>5279.34</v>
      </c>
      <c r="H7" s="1">
        <v>-26.321000000000002</v>
      </c>
      <c r="I7" s="1">
        <v>-240.29400000000001</v>
      </c>
      <c r="J7" s="1">
        <v>187.65199999999999</v>
      </c>
      <c r="K7" s="1"/>
      <c r="L7" s="1"/>
      <c r="M7" s="1">
        <v>5527.25</v>
      </c>
      <c r="N7" s="1">
        <v>-35.981999999999999</v>
      </c>
      <c r="O7" s="1">
        <v>-271.791</v>
      </c>
      <c r="P7" s="1">
        <v>199.82599999999999</v>
      </c>
      <c r="Q7" s="1"/>
      <c r="R7" s="1"/>
      <c r="S7" s="1">
        <v>5537.54</v>
      </c>
      <c r="T7" s="1">
        <v>-35.936999999999998</v>
      </c>
      <c r="U7" s="1">
        <v>-271.74400000000003</v>
      </c>
      <c r="V7" s="1">
        <v>199.869</v>
      </c>
      <c r="W7" s="1"/>
      <c r="X7" s="1"/>
      <c r="Y7" s="1">
        <v>1924</v>
      </c>
      <c r="Z7" s="1" t="s">
        <v>19</v>
      </c>
      <c r="AA7" s="1">
        <v>5</v>
      </c>
      <c r="AB7" s="1">
        <f t="shared" si="0"/>
        <v>0</v>
      </c>
      <c r="AC7" s="1">
        <f t="shared" si="1"/>
        <v>0</v>
      </c>
      <c r="AD7" s="1">
        <f t="shared" si="2"/>
        <v>0</v>
      </c>
      <c r="AE7" s="1">
        <f t="shared" si="3"/>
        <v>0</v>
      </c>
      <c r="AG7" s="1"/>
      <c r="AH7" s="1"/>
      <c r="AI7" s="1" t="s">
        <v>30</v>
      </c>
      <c r="AJ7" s="1"/>
      <c r="AK7" s="1"/>
      <c r="AL7" s="1" t="s">
        <v>31</v>
      </c>
      <c r="AM7" s="1"/>
      <c r="AN7" s="1"/>
    </row>
    <row r="8" spans="1:40" x14ac:dyDescent="0.25">
      <c r="A8" s="1">
        <v>1925</v>
      </c>
      <c r="B8" s="1">
        <v>22019.4</v>
      </c>
      <c r="C8" s="1">
        <v>44.716000000000001</v>
      </c>
      <c r="D8" s="1">
        <v>-167.524</v>
      </c>
      <c r="E8" s="1">
        <v>256.95699999999999</v>
      </c>
      <c r="F8" s="1"/>
      <c r="G8" s="1">
        <v>22040.93</v>
      </c>
      <c r="H8" s="1">
        <v>44.808</v>
      </c>
      <c r="I8" s="1">
        <v>-167.43199999999999</v>
      </c>
      <c r="J8" s="1">
        <v>257.04700000000003</v>
      </c>
      <c r="K8" s="1"/>
      <c r="L8" s="1"/>
      <c r="M8" s="1">
        <v>14060.1</v>
      </c>
      <c r="N8" s="1">
        <v>1.081</v>
      </c>
      <c r="O8" s="1">
        <v>-233.251</v>
      </c>
      <c r="P8" s="1">
        <v>235.41300000000001</v>
      </c>
      <c r="Q8" s="1"/>
      <c r="R8" s="1"/>
      <c r="S8" s="1">
        <v>14860.83</v>
      </c>
      <c r="T8" s="1">
        <v>4.5590000000000002</v>
      </c>
      <c r="U8" s="1">
        <v>-229.66</v>
      </c>
      <c r="V8" s="1">
        <v>238.779</v>
      </c>
      <c r="W8" s="1"/>
      <c r="X8" s="1"/>
      <c r="Y8" s="1">
        <v>1925</v>
      </c>
      <c r="Z8" s="1" t="s">
        <v>20</v>
      </c>
      <c r="AA8" s="1">
        <v>4</v>
      </c>
      <c r="AB8" s="1">
        <f t="shared" si="0"/>
        <v>44.716000000000001</v>
      </c>
      <c r="AC8" s="1">
        <f t="shared" si="1"/>
        <v>44.808</v>
      </c>
      <c r="AD8" s="1">
        <f t="shared" si="2"/>
        <v>1.081</v>
      </c>
      <c r="AE8" s="1">
        <f t="shared" si="3"/>
        <v>4.5590000000000002</v>
      </c>
      <c r="AG8" s="1"/>
      <c r="AH8" s="1"/>
      <c r="AI8" s="2" t="s">
        <v>41</v>
      </c>
      <c r="AJ8" s="2" t="s">
        <v>42</v>
      </c>
      <c r="AK8" s="3" t="str">
        <f>AJ8&amp;" vs. "&amp;AI8</f>
        <v>Alt4A_Stage1 vs. NAA</v>
      </c>
      <c r="AL8" s="2" t="str">
        <f>AI8</f>
        <v>NAA</v>
      </c>
      <c r="AM8" s="2" t="str">
        <f t="shared" ref="AM8:AN8" si="4">AJ8</f>
        <v>Alt4A_Stage1</v>
      </c>
      <c r="AN8" s="2" t="str">
        <f t="shared" si="4"/>
        <v>Alt4A_Stage1 vs. NAA</v>
      </c>
    </row>
    <row r="9" spans="1:40" x14ac:dyDescent="0.25">
      <c r="A9" s="1">
        <v>1926</v>
      </c>
      <c r="B9" s="1">
        <v>17490.830000000002</v>
      </c>
      <c r="C9" s="1">
        <v>25.498999999999999</v>
      </c>
      <c r="D9" s="1">
        <v>-187.05500000000001</v>
      </c>
      <c r="E9" s="1">
        <v>238.053</v>
      </c>
      <c r="F9" s="1"/>
      <c r="G9" s="1">
        <v>17390.71</v>
      </c>
      <c r="H9" s="1">
        <v>25.074000000000002</v>
      </c>
      <c r="I9" s="1">
        <v>-187.488</v>
      </c>
      <c r="J9" s="1">
        <v>237.636</v>
      </c>
      <c r="K9" s="1"/>
      <c r="L9" s="1"/>
      <c r="M9" s="1">
        <v>11431.01</v>
      </c>
      <c r="N9" s="1">
        <v>-10.339</v>
      </c>
      <c r="O9" s="1">
        <v>-245.07</v>
      </c>
      <c r="P9" s="1">
        <v>224.393</v>
      </c>
      <c r="Q9" s="1"/>
      <c r="R9" s="1"/>
      <c r="S9" s="1">
        <v>11497.64</v>
      </c>
      <c r="T9" s="1">
        <v>-10.048999999999999</v>
      </c>
      <c r="U9" s="1">
        <v>-244.77</v>
      </c>
      <c r="V9" s="1">
        <v>224.672</v>
      </c>
      <c r="W9" s="1"/>
      <c r="X9" s="1"/>
      <c r="Y9" s="1">
        <v>1926</v>
      </c>
      <c r="Z9" s="1" t="s">
        <v>20</v>
      </c>
      <c r="AA9" s="1">
        <v>4</v>
      </c>
      <c r="AB9" s="1">
        <f t="shared" si="0"/>
        <v>25.498999999999999</v>
      </c>
      <c r="AC9" s="1">
        <f t="shared" si="1"/>
        <v>25.074000000000002</v>
      </c>
      <c r="AD9" s="1">
        <f t="shared" si="2"/>
        <v>0</v>
      </c>
      <c r="AE9" s="1">
        <f t="shared" si="3"/>
        <v>0</v>
      </c>
      <c r="AG9" s="1">
        <v>1</v>
      </c>
      <c r="AH9" s="1" t="s">
        <v>17</v>
      </c>
      <c r="AI9" s="5">
        <f>AVERAGEIFS(AB$5:AB$86,$Z$5:$Z$86,"="&amp;$AH9)</f>
        <v>147.94430769230769</v>
      </c>
      <c r="AJ9" s="5">
        <f>AVERAGEIFS(AC$5:AC$86,$Z$5:$Z$86,"="&amp;$AH9)</f>
        <v>142.35007692307693</v>
      </c>
      <c r="AK9" s="4" t="str">
        <f>TEXT(AJ9-AI9,"0.000")&amp;" ("&amp;TEXT((AJ9-AI9)/ABS(AI9),"0%")&amp;")"</f>
        <v>-5.594 (-4%)</v>
      </c>
      <c r="AL9" s="5">
        <f>AVERAGEIFS(AD$5:AD$86,$Z$5:$Z$86,"="&amp;$AH9)</f>
        <v>116.56550000000001</v>
      </c>
      <c r="AM9" s="5">
        <f>AVERAGEIFS(AE$5:AE$86,$Z$5:$Z$86,"="&amp;$AH9)</f>
        <v>114.29115384615388</v>
      </c>
      <c r="AN9" s="4" t="str">
        <f>TEXT(AM9-AL9,"#,##0")&amp;" ("&amp;TEXT((AM9-AL9)/ABS(AL9),"0%")&amp;")"</f>
        <v>-2 (-2%)</v>
      </c>
    </row>
    <row r="10" spans="1:40" x14ac:dyDescent="0.25">
      <c r="A10" s="1">
        <v>1927</v>
      </c>
      <c r="B10" s="1">
        <v>35996.949999999997</v>
      </c>
      <c r="C10" s="1">
        <v>104.03100000000001</v>
      </c>
      <c r="D10" s="1">
        <v>-107.977</v>
      </c>
      <c r="E10" s="1">
        <v>316.03800000000001</v>
      </c>
      <c r="F10" s="1"/>
      <c r="G10" s="1">
        <v>36145.050000000003</v>
      </c>
      <c r="H10" s="1">
        <v>104.65900000000001</v>
      </c>
      <c r="I10" s="1">
        <v>-107.352</v>
      </c>
      <c r="J10" s="1">
        <v>316.67</v>
      </c>
      <c r="K10" s="1"/>
      <c r="L10" s="1"/>
      <c r="M10" s="1">
        <v>27147.38</v>
      </c>
      <c r="N10" s="1">
        <v>57.927</v>
      </c>
      <c r="O10" s="1">
        <v>-175.15199999999999</v>
      </c>
      <c r="P10" s="1">
        <v>291.00700000000001</v>
      </c>
      <c r="Q10" s="1"/>
      <c r="R10" s="1"/>
      <c r="S10" s="1">
        <v>26313.78</v>
      </c>
      <c r="T10" s="1">
        <v>54.305999999999997</v>
      </c>
      <c r="U10" s="1">
        <v>-178.816</v>
      </c>
      <c r="V10" s="1">
        <v>287.42899999999997</v>
      </c>
      <c r="W10" s="1"/>
      <c r="X10" s="1"/>
      <c r="Y10" s="1">
        <v>1927</v>
      </c>
      <c r="Z10" s="1" t="s">
        <v>21</v>
      </c>
      <c r="AA10" s="1">
        <v>2</v>
      </c>
      <c r="AB10" s="1">
        <f t="shared" si="0"/>
        <v>104.03100000000001</v>
      </c>
      <c r="AC10" s="1">
        <f t="shared" si="1"/>
        <v>104.65900000000001</v>
      </c>
      <c r="AD10" s="1">
        <f t="shared" si="2"/>
        <v>57.927</v>
      </c>
      <c r="AE10" s="1">
        <f t="shared" si="3"/>
        <v>54.305999999999997</v>
      </c>
      <c r="AG10" s="1">
        <v>2</v>
      </c>
      <c r="AH10" s="1" t="s">
        <v>21</v>
      </c>
      <c r="AI10" s="5">
        <f t="shared" ref="AI10:AI13" si="5">AVERAGEIFS(AB$5:AB$86,$Z$5:$Z$86,"="&amp;$AH10)</f>
        <v>58.580615384615385</v>
      </c>
      <c r="AJ10" s="5">
        <f t="shared" ref="AJ10:AJ13" si="6">AVERAGEIFS(AC$5:AC$86,$Z$5:$Z$86,"="&amp;$AH10)</f>
        <v>59.036999999999999</v>
      </c>
      <c r="AK10" s="4" t="str">
        <f t="shared" ref="AK10:AK13" si="7">TEXT(AJ10-AI10,"0.000")&amp;" ("&amp;TEXT((AJ10-AI10)/ABS(AI10),"0%")&amp;")"</f>
        <v>0.456 (1%)</v>
      </c>
      <c r="AL10" s="5">
        <f t="shared" ref="AL10:AL13" si="8">AVERAGEIFS(AD$5:AD$86,$Z$5:$Z$86,"="&amp;$AH10)</f>
        <v>46.242076923076915</v>
      </c>
      <c r="AM10" s="5">
        <f t="shared" ref="AM10:AM13" si="9">AVERAGEIFS(AE$5:AE$86,$Z$5:$Z$86,"="&amp;$AH10)</f>
        <v>47.416615384615383</v>
      </c>
      <c r="AN10" s="4" t="str">
        <f t="shared" ref="AN10:AN13" si="10">TEXT(AM10-AL10,"#,##0")&amp;" ("&amp;TEXT((AM10-AL10)/ABS(AL10),"0%")&amp;")"</f>
        <v>1 (3%)</v>
      </c>
    </row>
    <row r="11" spans="1:40" x14ac:dyDescent="0.25">
      <c r="A11" s="1">
        <v>1928</v>
      </c>
      <c r="B11" s="1">
        <v>17382.79</v>
      </c>
      <c r="C11" s="1">
        <v>25.041</v>
      </c>
      <c r="D11" s="1">
        <v>-187.52199999999999</v>
      </c>
      <c r="E11" s="1">
        <v>237.60300000000001</v>
      </c>
      <c r="F11" s="1"/>
      <c r="G11" s="1">
        <v>17374.96</v>
      </c>
      <c r="H11" s="1">
        <v>25.007000000000001</v>
      </c>
      <c r="I11" s="1">
        <v>-187.55600000000001</v>
      </c>
      <c r="J11" s="1">
        <v>237.571</v>
      </c>
      <c r="K11" s="1"/>
      <c r="L11" s="1"/>
      <c r="M11" s="1">
        <v>26120.84</v>
      </c>
      <c r="N11" s="1">
        <v>53.468000000000004</v>
      </c>
      <c r="O11" s="1">
        <v>-179.66499999999999</v>
      </c>
      <c r="P11" s="1">
        <v>286.601</v>
      </c>
      <c r="Q11" s="1"/>
      <c r="R11" s="1"/>
      <c r="S11" s="1">
        <v>27377.599999999999</v>
      </c>
      <c r="T11" s="1">
        <v>58.927</v>
      </c>
      <c r="U11" s="1">
        <v>-174.14099999999999</v>
      </c>
      <c r="V11" s="1">
        <v>291.99599999999998</v>
      </c>
      <c r="W11" s="1"/>
      <c r="X11" s="1"/>
      <c r="Y11" s="1">
        <v>1928</v>
      </c>
      <c r="Z11" s="1" t="s">
        <v>21</v>
      </c>
      <c r="AA11" s="1">
        <v>2</v>
      </c>
      <c r="AB11" s="1">
        <f t="shared" si="0"/>
        <v>25.041</v>
      </c>
      <c r="AC11" s="1">
        <f t="shared" si="1"/>
        <v>25.007000000000001</v>
      </c>
      <c r="AD11" s="1">
        <f t="shared" si="2"/>
        <v>53.468000000000004</v>
      </c>
      <c r="AE11" s="1">
        <f t="shared" si="3"/>
        <v>58.927</v>
      </c>
      <c r="AG11" s="1">
        <v>3</v>
      </c>
      <c r="AH11" s="1" t="s">
        <v>18</v>
      </c>
      <c r="AI11" s="5">
        <f t="shared" si="5"/>
        <v>15.844363636363637</v>
      </c>
      <c r="AJ11" s="5">
        <f t="shared" si="6"/>
        <v>16.372818181818182</v>
      </c>
      <c r="AK11" s="4" t="str">
        <f t="shared" si="7"/>
        <v>0.528 (3%)</v>
      </c>
      <c r="AL11" s="5">
        <f t="shared" si="8"/>
        <v>2.8045454545454547</v>
      </c>
      <c r="AM11" s="5">
        <f t="shared" si="9"/>
        <v>2.7349999999999999</v>
      </c>
      <c r="AN11" s="4" t="str">
        <f t="shared" si="10"/>
        <v>0 (-2%)</v>
      </c>
    </row>
    <row r="12" spans="1:40" x14ac:dyDescent="0.25">
      <c r="A12" s="1">
        <v>1929</v>
      </c>
      <c r="B12" s="1">
        <v>7485.83</v>
      </c>
      <c r="C12" s="1">
        <v>-16.957999999999998</v>
      </c>
      <c r="D12" s="1">
        <v>-230.613</v>
      </c>
      <c r="E12" s="1">
        <v>196.697</v>
      </c>
      <c r="F12" s="1"/>
      <c r="G12" s="1">
        <v>7476.57</v>
      </c>
      <c r="H12" s="1">
        <v>-16.997</v>
      </c>
      <c r="I12" s="1">
        <v>-230.65299999999999</v>
      </c>
      <c r="J12" s="1">
        <v>196.65899999999999</v>
      </c>
      <c r="K12" s="1"/>
      <c r="L12" s="1"/>
      <c r="M12" s="1">
        <v>7264.81</v>
      </c>
      <c r="N12" s="1">
        <v>-28.434999999999999</v>
      </c>
      <c r="O12" s="1">
        <v>-263.90100000000001</v>
      </c>
      <c r="P12" s="1">
        <v>207.03100000000001</v>
      </c>
      <c r="Q12" s="1"/>
      <c r="R12" s="1"/>
      <c r="S12" s="1">
        <v>7231.6</v>
      </c>
      <c r="T12" s="1">
        <v>-28.579000000000001</v>
      </c>
      <c r="U12" s="1">
        <v>-264.05200000000002</v>
      </c>
      <c r="V12" s="1">
        <v>206.893</v>
      </c>
      <c r="W12" s="1"/>
      <c r="X12" s="1"/>
      <c r="Y12" s="1">
        <v>1929</v>
      </c>
      <c r="Z12" s="1" t="s">
        <v>19</v>
      </c>
      <c r="AA12" s="1">
        <v>5</v>
      </c>
      <c r="AB12" s="1">
        <f t="shared" si="0"/>
        <v>0</v>
      </c>
      <c r="AC12" s="1">
        <f t="shared" si="1"/>
        <v>0</v>
      </c>
      <c r="AD12" s="1">
        <f t="shared" si="2"/>
        <v>0</v>
      </c>
      <c r="AE12" s="1">
        <f t="shared" si="3"/>
        <v>0</v>
      </c>
      <c r="AG12" s="1">
        <v>4</v>
      </c>
      <c r="AH12" s="1" t="s">
        <v>20</v>
      </c>
      <c r="AI12" s="5">
        <f t="shared" si="5"/>
        <v>14.417749999999998</v>
      </c>
      <c r="AJ12" s="5">
        <f t="shared" si="6"/>
        <v>14.65255</v>
      </c>
      <c r="AK12" s="4" t="str">
        <f t="shared" si="7"/>
        <v>0.235 (2%)</v>
      </c>
      <c r="AL12" s="5">
        <f t="shared" si="8"/>
        <v>5.4476999999999993</v>
      </c>
      <c r="AM12" s="5">
        <f t="shared" si="9"/>
        <v>5.2712999999999992</v>
      </c>
      <c r="AN12" s="4" t="str">
        <f t="shared" si="10"/>
        <v>0 (-3%)</v>
      </c>
    </row>
    <row r="13" spans="1:40" x14ac:dyDescent="0.25">
      <c r="A13" s="1">
        <v>1930</v>
      </c>
      <c r="B13" s="1">
        <v>9496.93</v>
      </c>
      <c r="C13" s="1">
        <v>-8.4239999999999995</v>
      </c>
      <c r="D13" s="1">
        <v>-221.81200000000001</v>
      </c>
      <c r="E13" s="1">
        <v>204.965</v>
      </c>
      <c r="F13" s="1"/>
      <c r="G13" s="1">
        <v>9496.66</v>
      </c>
      <c r="H13" s="1">
        <v>-8.4250000000000007</v>
      </c>
      <c r="I13" s="1">
        <v>-221.81299999999999</v>
      </c>
      <c r="J13" s="1">
        <v>204.964</v>
      </c>
      <c r="K13" s="1"/>
      <c r="L13" s="1"/>
      <c r="M13" s="1">
        <v>12263.57</v>
      </c>
      <c r="N13" s="1">
        <v>-6.7220000000000004</v>
      </c>
      <c r="O13" s="1">
        <v>-241.322</v>
      </c>
      <c r="P13" s="1">
        <v>227.87799999999999</v>
      </c>
      <c r="Q13" s="1"/>
      <c r="R13" s="1"/>
      <c r="S13" s="1">
        <v>11832.95</v>
      </c>
      <c r="T13" s="1">
        <v>-8.593</v>
      </c>
      <c r="U13" s="1">
        <v>-243.26</v>
      </c>
      <c r="V13" s="1">
        <v>226.07499999999999</v>
      </c>
      <c r="W13" s="1"/>
      <c r="X13" s="1"/>
      <c r="Y13" s="1">
        <v>1930</v>
      </c>
      <c r="Z13" s="1" t="s">
        <v>20</v>
      </c>
      <c r="AA13" s="1">
        <v>4</v>
      </c>
      <c r="AB13" s="1">
        <f t="shared" si="0"/>
        <v>0</v>
      </c>
      <c r="AC13" s="1">
        <f t="shared" si="1"/>
        <v>0</v>
      </c>
      <c r="AD13" s="1">
        <f t="shared" si="2"/>
        <v>0</v>
      </c>
      <c r="AE13" s="1">
        <f t="shared" si="3"/>
        <v>0</v>
      </c>
      <c r="AG13" s="1">
        <v>5</v>
      </c>
      <c r="AH13" s="1" t="s">
        <v>19</v>
      </c>
      <c r="AI13" s="5">
        <f t="shared" si="5"/>
        <v>0.39233333333333337</v>
      </c>
      <c r="AJ13" s="5">
        <f t="shared" si="6"/>
        <v>0.47483333333333338</v>
      </c>
      <c r="AK13" s="4" t="str">
        <f t="shared" si="7"/>
        <v>0.083 (21%)</v>
      </c>
      <c r="AL13" s="5">
        <f t="shared" si="8"/>
        <v>0</v>
      </c>
      <c r="AM13" s="5">
        <f t="shared" si="9"/>
        <v>0</v>
      </c>
      <c r="AN13" s="4" t="e">
        <f t="shared" si="10"/>
        <v>#DIV/0!</v>
      </c>
    </row>
    <row r="14" spans="1:40" x14ac:dyDescent="0.25">
      <c r="A14" s="1">
        <v>1931</v>
      </c>
      <c r="B14" s="1">
        <v>5908.33</v>
      </c>
      <c r="C14" s="1">
        <v>-23.652000000000001</v>
      </c>
      <c r="D14" s="1">
        <v>-237.53100000000001</v>
      </c>
      <c r="E14" s="1">
        <v>190.22800000000001</v>
      </c>
      <c r="F14" s="1"/>
      <c r="G14" s="1">
        <v>5908.33</v>
      </c>
      <c r="H14" s="1">
        <v>-23.652000000000001</v>
      </c>
      <c r="I14" s="1">
        <v>-237.53100000000001</v>
      </c>
      <c r="J14" s="1">
        <v>190.22800000000001</v>
      </c>
      <c r="K14" s="1"/>
      <c r="L14" s="1"/>
      <c r="M14" s="1">
        <v>5359.4</v>
      </c>
      <c r="N14" s="1">
        <v>-36.710999999999999</v>
      </c>
      <c r="O14" s="1">
        <v>-272.55399999999997</v>
      </c>
      <c r="P14" s="1">
        <v>199.13200000000001</v>
      </c>
      <c r="Q14" s="1"/>
      <c r="R14" s="1"/>
      <c r="S14" s="1">
        <v>5429.88</v>
      </c>
      <c r="T14" s="1">
        <v>-36.405000000000001</v>
      </c>
      <c r="U14" s="1">
        <v>-272.233</v>
      </c>
      <c r="V14" s="1">
        <v>199.423</v>
      </c>
      <c r="W14" s="1"/>
      <c r="X14" s="1"/>
      <c r="Y14" s="1">
        <v>1931</v>
      </c>
      <c r="Z14" s="1" t="s">
        <v>19</v>
      </c>
      <c r="AA14" s="1">
        <v>5</v>
      </c>
      <c r="AB14" s="1">
        <f t="shared" si="0"/>
        <v>0</v>
      </c>
      <c r="AC14" s="1">
        <f t="shared" si="1"/>
        <v>0</v>
      </c>
      <c r="AD14" s="1">
        <f t="shared" si="2"/>
        <v>0</v>
      </c>
      <c r="AE14" s="1">
        <f t="shared" si="3"/>
        <v>0</v>
      </c>
    </row>
    <row r="15" spans="1:40" x14ac:dyDescent="0.25">
      <c r="A15" s="1">
        <v>1932</v>
      </c>
      <c r="B15" s="1">
        <v>12591.43</v>
      </c>
      <c r="C15" s="1">
        <v>4.7080000000000002</v>
      </c>
      <c r="D15" s="1">
        <v>-208.315</v>
      </c>
      <c r="E15" s="1">
        <v>217.73099999999999</v>
      </c>
      <c r="F15" s="1"/>
      <c r="G15" s="1">
        <v>12824.8</v>
      </c>
      <c r="H15" s="1">
        <v>5.6980000000000004</v>
      </c>
      <c r="I15" s="1">
        <v>-207.29900000000001</v>
      </c>
      <c r="J15" s="1">
        <v>218.696</v>
      </c>
      <c r="K15" s="1"/>
      <c r="L15" s="1"/>
      <c r="M15" s="1">
        <v>10073.549999999999</v>
      </c>
      <c r="N15" s="1">
        <v>-16.234999999999999</v>
      </c>
      <c r="O15" s="1">
        <v>-251.19200000000001</v>
      </c>
      <c r="P15" s="1">
        <v>218.72300000000001</v>
      </c>
      <c r="Q15" s="1"/>
      <c r="R15" s="1"/>
      <c r="S15" s="1">
        <v>10828.39</v>
      </c>
      <c r="T15" s="1">
        <v>-12.956</v>
      </c>
      <c r="U15" s="1">
        <v>-247.786</v>
      </c>
      <c r="V15" s="1">
        <v>221.874</v>
      </c>
      <c r="W15" s="1"/>
      <c r="X15" s="1"/>
      <c r="Y15" s="1">
        <v>1932</v>
      </c>
      <c r="Z15" s="1" t="s">
        <v>19</v>
      </c>
      <c r="AA15" s="1">
        <v>5</v>
      </c>
      <c r="AB15" s="1">
        <f t="shared" si="0"/>
        <v>4.7080000000000002</v>
      </c>
      <c r="AC15" s="1">
        <f t="shared" si="1"/>
        <v>5.6980000000000004</v>
      </c>
      <c r="AD15" s="1">
        <f t="shared" si="2"/>
        <v>0</v>
      </c>
      <c r="AE15" s="1">
        <f t="shared" si="3"/>
        <v>0</v>
      </c>
    </row>
    <row r="16" spans="1:40" x14ac:dyDescent="0.25">
      <c r="A16" s="1">
        <v>1933</v>
      </c>
      <c r="B16" s="1">
        <v>8456.02</v>
      </c>
      <c r="C16" s="1">
        <v>-12.840999999999999</v>
      </c>
      <c r="D16" s="1">
        <v>-226.364</v>
      </c>
      <c r="E16" s="1">
        <v>200.68299999999999</v>
      </c>
      <c r="F16" s="1"/>
      <c r="G16" s="1">
        <v>8456.0300000000007</v>
      </c>
      <c r="H16" s="1">
        <v>-12.840999999999999</v>
      </c>
      <c r="I16" s="1">
        <v>-226.364</v>
      </c>
      <c r="J16" s="1">
        <v>200.68299999999999</v>
      </c>
      <c r="K16" s="1"/>
      <c r="L16" s="1"/>
      <c r="M16" s="1">
        <v>8349.86</v>
      </c>
      <c r="N16" s="1">
        <v>-23.722000000000001</v>
      </c>
      <c r="O16" s="1">
        <v>-258.98500000000001</v>
      </c>
      <c r="P16" s="1">
        <v>211.541</v>
      </c>
      <c r="Q16" s="1"/>
      <c r="R16" s="1"/>
      <c r="S16" s="1">
        <v>8274.83</v>
      </c>
      <c r="T16" s="1">
        <v>-24.047999999999998</v>
      </c>
      <c r="U16" s="1">
        <v>-259.32400000000001</v>
      </c>
      <c r="V16" s="1">
        <v>211.22900000000001</v>
      </c>
      <c r="W16" s="1"/>
      <c r="X16" s="1"/>
      <c r="Y16" s="1">
        <v>1933</v>
      </c>
      <c r="Z16" s="1" t="s">
        <v>19</v>
      </c>
      <c r="AA16" s="1">
        <v>5</v>
      </c>
      <c r="AB16" s="1">
        <f t="shared" si="0"/>
        <v>0</v>
      </c>
      <c r="AC16" s="1">
        <f t="shared" si="1"/>
        <v>0</v>
      </c>
      <c r="AD16" s="1">
        <f t="shared" si="2"/>
        <v>0</v>
      </c>
      <c r="AE16" s="1">
        <f t="shared" si="3"/>
        <v>0</v>
      </c>
    </row>
    <row r="17" spans="1:31" x14ac:dyDescent="0.25">
      <c r="A17" s="1">
        <v>1934</v>
      </c>
      <c r="B17" s="1">
        <v>8386.67</v>
      </c>
      <c r="C17" s="1">
        <v>-13.135</v>
      </c>
      <c r="D17" s="1">
        <v>-226.66800000000001</v>
      </c>
      <c r="E17" s="1">
        <v>200.398</v>
      </c>
      <c r="F17" s="1"/>
      <c r="G17" s="1">
        <v>8386.67</v>
      </c>
      <c r="H17" s="1">
        <v>-13.135</v>
      </c>
      <c r="I17" s="1">
        <v>-226.66800000000001</v>
      </c>
      <c r="J17" s="1">
        <v>200.398</v>
      </c>
      <c r="K17" s="1"/>
      <c r="L17" s="1"/>
      <c r="M17" s="1">
        <v>7762.17</v>
      </c>
      <c r="N17" s="1">
        <v>-26.274999999999999</v>
      </c>
      <c r="O17" s="1">
        <v>-261.64600000000002</v>
      </c>
      <c r="P17" s="1">
        <v>209.09700000000001</v>
      </c>
      <c r="Q17" s="1"/>
      <c r="R17" s="1"/>
      <c r="S17" s="1">
        <v>7824.67</v>
      </c>
      <c r="T17" s="1">
        <v>-26.003</v>
      </c>
      <c r="U17" s="1">
        <v>-261.363</v>
      </c>
      <c r="V17" s="1">
        <v>209.357</v>
      </c>
      <c r="W17" s="1"/>
      <c r="X17" s="1"/>
      <c r="Y17" s="1">
        <v>1934</v>
      </c>
      <c r="Z17" s="1" t="s">
        <v>19</v>
      </c>
      <c r="AA17" s="1">
        <v>5</v>
      </c>
      <c r="AB17" s="1">
        <f t="shared" si="0"/>
        <v>0</v>
      </c>
      <c r="AC17" s="1">
        <f t="shared" si="1"/>
        <v>0</v>
      </c>
      <c r="AD17" s="1">
        <f t="shared" si="2"/>
        <v>0</v>
      </c>
      <c r="AE17" s="1">
        <f t="shared" si="3"/>
        <v>0</v>
      </c>
    </row>
    <row r="18" spans="1:31" x14ac:dyDescent="0.25">
      <c r="A18" s="1">
        <v>1935</v>
      </c>
      <c r="B18" s="1">
        <v>33147.480000000003</v>
      </c>
      <c r="C18" s="1">
        <v>91.938999999999993</v>
      </c>
      <c r="D18" s="1">
        <v>-120.026</v>
      </c>
      <c r="E18" s="1">
        <v>303.904</v>
      </c>
      <c r="F18" s="1"/>
      <c r="G18" s="1">
        <v>32811.18</v>
      </c>
      <c r="H18" s="1">
        <v>90.512</v>
      </c>
      <c r="I18" s="1">
        <v>-121.45099999999999</v>
      </c>
      <c r="J18" s="1">
        <v>302.47500000000002</v>
      </c>
      <c r="K18" s="1"/>
      <c r="L18" s="1"/>
      <c r="M18" s="1">
        <v>21613.040000000001</v>
      </c>
      <c r="N18" s="1">
        <v>33.887999999999998</v>
      </c>
      <c r="O18" s="1">
        <v>-199.57</v>
      </c>
      <c r="P18" s="1">
        <v>267.346</v>
      </c>
      <c r="Q18" s="1"/>
      <c r="R18" s="1"/>
      <c r="S18" s="1">
        <v>20781.25</v>
      </c>
      <c r="T18" s="1">
        <v>30.274999999999999</v>
      </c>
      <c r="U18" s="1">
        <v>-203.25899999999999</v>
      </c>
      <c r="V18" s="1">
        <v>263.81</v>
      </c>
      <c r="W18" s="1"/>
      <c r="X18" s="1"/>
      <c r="Y18" s="1">
        <v>1935</v>
      </c>
      <c r="Z18" s="1" t="s">
        <v>20</v>
      </c>
      <c r="AA18" s="1">
        <v>4</v>
      </c>
      <c r="AB18" s="1">
        <f t="shared" si="0"/>
        <v>91.938999999999993</v>
      </c>
      <c r="AC18" s="1">
        <f t="shared" si="1"/>
        <v>90.512</v>
      </c>
      <c r="AD18" s="1">
        <f t="shared" si="2"/>
        <v>33.887999999999998</v>
      </c>
      <c r="AE18" s="1">
        <f t="shared" si="3"/>
        <v>30.274999999999999</v>
      </c>
    </row>
    <row r="19" spans="1:31" x14ac:dyDescent="0.25">
      <c r="A19" s="1">
        <v>1936</v>
      </c>
      <c r="B19" s="1">
        <v>20732.8</v>
      </c>
      <c r="C19" s="1">
        <v>39.256</v>
      </c>
      <c r="D19" s="1">
        <v>-173.06100000000001</v>
      </c>
      <c r="E19" s="1">
        <v>251.57400000000001</v>
      </c>
      <c r="F19" s="1"/>
      <c r="G19" s="1">
        <v>20921.78</v>
      </c>
      <c r="H19" s="1">
        <v>40.058</v>
      </c>
      <c r="I19" s="1">
        <v>-172.24700000000001</v>
      </c>
      <c r="J19" s="1">
        <v>252.364</v>
      </c>
      <c r="K19" s="1"/>
      <c r="L19" s="1"/>
      <c r="M19" s="1">
        <v>17084.12</v>
      </c>
      <c r="N19" s="1">
        <v>14.215999999999999</v>
      </c>
      <c r="O19" s="1">
        <v>-219.71600000000001</v>
      </c>
      <c r="P19" s="1">
        <v>248.149</v>
      </c>
      <c r="Q19" s="1"/>
      <c r="R19" s="1"/>
      <c r="S19" s="1">
        <v>17355.87</v>
      </c>
      <c r="T19" s="1">
        <v>15.397</v>
      </c>
      <c r="U19" s="1">
        <v>-218.50299999999999</v>
      </c>
      <c r="V19" s="1">
        <v>249.297</v>
      </c>
      <c r="W19" s="1"/>
      <c r="X19" s="1"/>
      <c r="Y19" s="1">
        <v>1936</v>
      </c>
      <c r="Z19" s="1" t="s">
        <v>18</v>
      </c>
      <c r="AA19" s="1">
        <v>3</v>
      </c>
      <c r="AB19" s="1">
        <f t="shared" si="0"/>
        <v>39.256</v>
      </c>
      <c r="AC19" s="1">
        <f t="shared" si="1"/>
        <v>40.058</v>
      </c>
      <c r="AD19" s="1">
        <f t="shared" si="2"/>
        <v>14.215999999999999</v>
      </c>
      <c r="AE19" s="1">
        <f t="shared" si="3"/>
        <v>15.397</v>
      </c>
    </row>
    <row r="20" spans="1:31" x14ac:dyDescent="0.25">
      <c r="A20" s="1">
        <v>1937</v>
      </c>
      <c r="B20" s="1">
        <v>24109.9</v>
      </c>
      <c r="C20" s="1">
        <v>53.587000000000003</v>
      </c>
      <c r="D20" s="1">
        <v>-158.548</v>
      </c>
      <c r="E20" s="1">
        <v>265.72300000000001</v>
      </c>
      <c r="F20" s="1"/>
      <c r="G20" s="1">
        <v>24108.83</v>
      </c>
      <c r="H20" s="1">
        <v>53.582999999999998</v>
      </c>
      <c r="I20" s="1">
        <v>-158.55199999999999</v>
      </c>
      <c r="J20" s="1">
        <v>265.71800000000002</v>
      </c>
      <c r="K20" s="1"/>
      <c r="L20" s="1"/>
      <c r="M20" s="1">
        <v>22380.77</v>
      </c>
      <c r="N20" s="1">
        <v>37.222999999999999</v>
      </c>
      <c r="O20" s="1">
        <v>-196.16900000000001</v>
      </c>
      <c r="P20" s="1">
        <v>270.61500000000001</v>
      </c>
      <c r="Q20" s="1"/>
      <c r="R20" s="1"/>
      <c r="S20" s="1">
        <v>21991.95</v>
      </c>
      <c r="T20" s="1">
        <v>35.533999999999999</v>
      </c>
      <c r="U20" s="1">
        <v>-197.89099999999999</v>
      </c>
      <c r="V20" s="1">
        <v>268.959</v>
      </c>
      <c r="W20" s="1"/>
      <c r="X20" s="1"/>
      <c r="Y20" s="1">
        <v>1937</v>
      </c>
      <c r="Z20" s="1" t="s">
        <v>20</v>
      </c>
      <c r="AA20" s="1">
        <v>4</v>
      </c>
      <c r="AB20" s="1">
        <f t="shared" si="0"/>
        <v>53.587000000000003</v>
      </c>
      <c r="AC20" s="1">
        <f t="shared" si="1"/>
        <v>53.582999999999998</v>
      </c>
      <c r="AD20" s="1">
        <f t="shared" si="2"/>
        <v>37.222999999999999</v>
      </c>
      <c r="AE20" s="1">
        <f t="shared" si="3"/>
        <v>35.533999999999999</v>
      </c>
    </row>
    <row r="21" spans="1:31" x14ac:dyDescent="0.25">
      <c r="A21" s="1">
        <v>1938</v>
      </c>
      <c r="B21" s="1">
        <v>76068.7</v>
      </c>
      <c r="C21" s="1">
        <v>274.077</v>
      </c>
      <c r="D21" s="1">
        <v>56.648000000000003</v>
      </c>
      <c r="E21" s="1">
        <v>491.50700000000001</v>
      </c>
      <c r="F21" s="1"/>
      <c r="G21" s="1">
        <v>72790.899999999994</v>
      </c>
      <c r="H21" s="1">
        <v>260.16800000000001</v>
      </c>
      <c r="I21" s="1">
        <v>43.512</v>
      </c>
      <c r="J21" s="1">
        <v>476.82299999999998</v>
      </c>
      <c r="K21" s="1"/>
      <c r="L21" s="1"/>
      <c r="M21" s="1">
        <v>74030.41</v>
      </c>
      <c r="N21" s="1">
        <v>261.56900000000002</v>
      </c>
      <c r="O21" s="1">
        <v>22.832999999999998</v>
      </c>
      <c r="P21" s="1">
        <v>500.30399999999997</v>
      </c>
      <c r="Q21" s="1"/>
      <c r="R21" s="1"/>
      <c r="S21" s="1">
        <v>72816.61</v>
      </c>
      <c r="T21" s="1">
        <v>256.29700000000003</v>
      </c>
      <c r="U21" s="1">
        <v>17.902999999999999</v>
      </c>
      <c r="V21" s="1">
        <v>494.69</v>
      </c>
      <c r="W21" s="1"/>
      <c r="X21" s="1"/>
      <c r="Y21" s="1">
        <v>1938</v>
      </c>
      <c r="Z21" s="1" t="s">
        <v>17</v>
      </c>
      <c r="AA21" s="1">
        <v>1</v>
      </c>
      <c r="AB21" s="1">
        <f t="shared" si="0"/>
        <v>274.077</v>
      </c>
      <c r="AC21" s="1">
        <f t="shared" si="1"/>
        <v>260.16800000000001</v>
      </c>
      <c r="AD21" s="1">
        <f t="shared" si="2"/>
        <v>261.56900000000002</v>
      </c>
      <c r="AE21" s="1">
        <f t="shared" si="3"/>
        <v>256.29700000000003</v>
      </c>
    </row>
    <row r="22" spans="1:31" x14ac:dyDescent="0.25">
      <c r="A22" s="1">
        <v>1939</v>
      </c>
      <c r="B22" s="1">
        <v>9896.0300000000007</v>
      </c>
      <c r="C22" s="1">
        <v>-6.73</v>
      </c>
      <c r="D22" s="1">
        <v>-220.06800000000001</v>
      </c>
      <c r="E22" s="1">
        <v>206.608</v>
      </c>
      <c r="F22" s="1"/>
      <c r="G22" s="1">
        <v>10035.39</v>
      </c>
      <c r="H22" s="1">
        <v>-6.1390000000000002</v>
      </c>
      <c r="I22" s="1">
        <v>-219.46</v>
      </c>
      <c r="J22" s="1">
        <v>207.18299999999999</v>
      </c>
      <c r="K22" s="1"/>
      <c r="L22" s="1"/>
      <c r="M22" s="1">
        <v>8835.4500000000007</v>
      </c>
      <c r="N22" s="1">
        <v>-21.613</v>
      </c>
      <c r="O22" s="1">
        <v>-256.78699999999998</v>
      </c>
      <c r="P22" s="1">
        <v>213.56200000000001</v>
      </c>
      <c r="Q22" s="1"/>
      <c r="R22" s="1"/>
      <c r="S22" s="1">
        <v>9058.02</v>
      </c>
      <c r="T22" s="1">
        <v>-20.646000000000001</v>
      </c>
      <c r="U22" s="1">
        <v>-255.78100000000001</v>
      </c>
      <c r="V22" s="1">
        <v>214.489</v>
      </c>
      <c r="W22" s="1"/>
      <c r="X22" s="1"/>
      <c r="Y22" s="1">
        <v>1939</v>
      </c>
      <c r="Z22" s="1" t="s">
        <v>18</v>
      </c>
      <c r="AA22" s="1">
        <v>3</v>
      </c>
      <c r="AB22" s="1">
        <f t="shared" si="0"/>
        <v>0</v>
      </c>
      <c r="AC22" s="1">
        <f t="shared" si="1"/>
        <v>0</v>
      </c>
      <c r="AD22" s="1">
        <f t="shared" si="2"/>
        <v>0</v>
      </c>
      <c r="AE22" s="1">
        <f t="shared" si="3"/>
        <v>0</v>
      </c>
    </row>
    <row r="23" spans="1:31" x14ac:dyDescent="0.25">
      <c r="A23" s="1">
        <v>1940</v>
      </c>
      <c r="B23" s="1">
        <v>43907.83</v>
      </c>
      <c r="C23" s="1">
        <v>137.601</v>
      </c>
      <c r="D23" s="1">
        <v>-74.766999999999996</v>
      </c>
      <c r="E23" s="1">
        <v>349.96899999999999</v>
      </c>
      <c r="F23" s="1"/>
      <c r="G23" s="1">
        <v>42254.27</v>
      </c>
      <c r="H23" s="1">
        <v>130.584</v>
      </c>
      <c r="I23" s="1">
        <v>-81.679000000000002</v>
      </c>
      <c r="J23" s="1">
        <v>342.84699999999998</v>
      </c>
      <c r="K23" s="1"/>
      <c r="L23" s="1"/>
      <c r="M23" s="1">
        <v>44833.65</v>
      </c>
      <c r="N23" s="1">
        <v>134.75</v>
      </c>
      <c r="O23" s="1">
        <v>-98.611999999999995</v>
      </c>
      <c r="P23" s="1">
        <v>368.11099999999999</v>
      </c>
      <c r="Q23" s="1"/>
      <c r="R23" s="1"/>
      <c r="S23" s="1">
        <v>43287.62</v>
      </c>
      <c r="T23" s="1">
        <v>128.03399999999999</v>
      </c>
      <c r="U23" s="1">
        <v>-105.212</v>
      </c>
      <c r="V23" s="1">
        <v>361.28</v>
      </c>
      <c r="W23" s="1"/>
      <c r="X23" s="1"/>
      <c r="Y23" s="1">
        <v>1940</v>
      </c>
      <c r="Z23" s="1" t="s">
        <v>21</v>
      </c>
      <c r="AA23" s="1">
        <v>2</v>
      </c>
      <c r="AB23" s="1">
        <f t="shared" si="0"/>
        <v>137.601</v>
      </c>
      <c r="AC23" s="1">
        <f t="shared" si="1"/>
        <v>130.584</v>
      </c>
      <c r="AD23" s="1">
        <f t="shared" si="2"/>
        <v>134.75</v>
      </c>
      <c r="AE23" s="1">
        <f t="shared" si="3"/>
        <v>128.03399999999999</v>
      </c>
    </row>
    <row r="24" spans="1:31" x14ac:dyDescent="0.25">
      <c r="A24" s="1">
        <v>1941</v>
      </c>
      <c r="B24" s="1">
        <v>61023.83</v>
      </c>
      <c r="C24" s="1">
        <v>210.23400000000001</v>
      </c>
      <c r="D24" s="1">
        <v>-4.12</v>
      </c>
      <c r="E24" s="1">
        <v>424.58699999999999</v>
      </c>
      <c r="F24" s="1"/>
      <c r="G24" s="1">
        <v>59496.84</v>
      </c>
      <c r="H24" s="1">
        <v>203.75399999999999</v>
      </c>
      <c r="I24" s="1">
        <v>-10.356</v>
      </c>
      <c r="J24" s="1">
        <v>417.86399999999998</v>
      </c>
      <c r="K24" s="1"/>
      <c r="L24" s="1"/>
      <c r="M24" s="1">
        <v>46414.38</v>
      </c>
      <c r="N24" s="1">
        <v>141.61600000000001</v>
      </c>
      <c r="O24" s="1">
        <v>-91.882000000000005</v>
      </c>
      <c r="P24" s="1">
        <v>375.113</v>
      </c>
      <c r="Q24" s="1"/>
      <c r="R24" s="1"/>
      <c r="S24" s="1">
        <v>46838.29</v>
      </c>
      <c r="T24" s="1">
        <v>143.45699999999999</v>
      </c>
      <c r="U24" s="1">
        <v>-90.08</v>
      </c>
      <c r="V24" s="1">
        <v>376.99299999999999</v>
      </c>
      <c r="W24" s="1"/>
      <c r="X24" s="1"/>
      <c r="Y24" s="1">
        <v>1941</v>
      </c>
      <c r="Z24" s="1" t="s">
        <v>17</v>
      </c>
      <c r="AA24" s="1">
        <v>1</v>
      </c>
      <c r="AB24" s="1">
        <f t="shared" si="0"/>
        <v>210.23400000000001</v>
      </c>
      <c r="AC24" s="1">
        <f t="shared" si="1"/>
        <v>203.75399999999999</v>
      </c>
      <c r="AD24" s="1">
        <f t="shared" si="2"/>
        <v>141.61600000000001</v>
      </c>
      <c r="AE24" s="1">
        <f t="shared" si="3"/>
        <v>143.45699999999999</v>
      </c>
    </row>
    <row r="25" spans="1:31" x14ac:dyDescent="0.25">
      <c r="A25" s="1">
        <v>1942</v>
      </c>
      <c r="B25" s="1">
        <v>45797.41</v>
      </c>
      <c r="C25" s="1">
        <v>145.62</v>
      </c>
      <c r="D25" s="1">
        <v>-66.887</v>
      </c>
      <c r="E25" s="1">
        <v>358.12599999999998</v>
      </c>
      <c r="F25" s="1"/>
      <c r="G25" s="1">
        <v>45847.31</v>
      </c>
      <c r="H25" s="1">
        <v>145.83099999999999</v>
      </c>
      <c r="I25" s="1">
        <v>-66.679000000000002</v>
      </c>
      <c r="J25" s="1">
        <v>358.34199999999998</v>
      </c>
      <c r="K25" s="1"/>
      <c r="L25" s="1"/>
      <c r="M25" s="1">
        <v>28707.65</v>
      </c>
      <c r="N25" s="1">
        <v>64.703999999999994</v>
      </c>
      <c r="O25" s="1">
        <v>-168.30799999999999</v>
      </c>
      <c r="P25" s="1">
        <v>297.71699999999998</v>
      </c>
      <c r="Q25" s="1"/>
      <c r="R25" s="1"/>
      <c r="S25" s="1">
        <v>29241.759999999998</v>
      </c>
      <c r="T25" s="1">
        <v>67.024000000000001</v>
      </c>
      <c r="U25" s="1">
        <v>-165.97</v>
      </c>
      <c r="V25" s="1">
        <v>300.01900000000001</v>
      </c>
      <c r="W25" s="1"/>
      <c r="X25" s="1"/>
      <c r="Y25" s="1">
        <v>1942</v>
      </c>
      <c r="Z25" s="1" t="s">
        <v>17</v>
      </c>
      <c r="AA25" s="1">
        <v>1</v>
      </c>
      <c r="AB25" s="1">
        <f t="shared" si="0"/>
        <v>145.62</v>
      </c>
      <c r="AC25" s="1">
        <f t="shared" si="1"/>
        <v>145.83099999999999</v>
      </c>
      <c r="AD25" s="1">
        <f t="shared" si="2"/>
        <v>64.703999999999994</v>
      </c>
      <c r="AE25" s="1">
        <f t="shared" si="3"/>
        <v>67.024000000000001</v>
      </c>
    </row>
    <row r="26" spans="1:31" x14ac:dyDescent="0.25">
      <c r="A26" s="1">
        <v>1943</v>
      </c>
      <c r="B26" s="1">
        <v>24305.49</v>
      </c>
      <c r="C26" s="1">
        <v>54.417000000000002</v>
      </c>
      <c r="D26" s="1">
        <v>-157.709</v>
      </c>
      <c r="E26" s="1">
        <v>266.54399999999998</v>
      </c>
      <c r="F26" s="1"/>
      <c r="G26" s="1">
        <v>24449.68</v>
      </c>
      <c r="H26" s="1">
        <v>55.029000000000003</v>
      </c>
      <c r="I26" s="1">
        <v>-157.09100000000001</v>
      </c>
      <c r="J26" s="1">
        <v>267.14999999999998</v>
      </c>
      <c r="K26" s="1"/>
      <c r="L26" s="1"/>
      <c r="M26" s="1">
        <v>30587.65</v>
      </c>
      <c r="N26" s="1">
        <v>72.87</v>
      </c>
      <c r="O26" s="1">
        <v>-160.08600000000001</v>
      </c>
      <c r="P26" s="1">
        <v>305.827</v>
      </c>
      <c r="Q26" s="1"/>
      <c r="R26" s="1"/>
      <c r="S26" s="1">
        <v>29470.63</v>
      </c>
      <c r="T26" s="1">
        <v>68.019000000000005</v>
      </c>
      <c r="U26" s="1">
        <v>-164.96799999999999</v>
      </c>
      <c r="V26" s="1">
        <v>301.005</v>
      </c>
      <c r="W26" s="1"/>
      <c r="X26" s="1"/>
      <c r="Y26" s="1">
        <v>1943</v>
      </c>
      <c r="Z26" s="1" t="s">
        <v>17</v>
      </c>
      <c r="AA26" s="1">
        <v>1</v>
      </c>
      <c r="AB26" s="1">
        <f t="shared" si="0"/>
        <v>54.417000000000002</v>
      </c>
      <c r="AC26" s="1">
        <f t="shared" si="1"/>
        <v>55.029000000000003</v>
      </c>
      <c r="AD26" s="1">
        <f t="shared" si="2"/>
        <v>72.87</v>
      </c>
      <c r="AE26" s="1">
        <f t="shared" si="3"/>
        <v>68.019000000000005</v>
      </c>
    </row>
    <row r="27" spans="1:31" x14ac:dyDescent="0.25">
      <c r="A27" s="1">
        <v>1944</v>
      </c>
      <c r="B27" s="1">
        <v>9901.25</v>
      </c>
      <c r="C27" s="1">
        <v>-6.7080000000000002</v>
      </c>
      <c r="D27" s="1">
        <v>-220.04599999999999</v>
      </c>
      <c r="E27" s="1">
        <v>206.63</v>
      </c>
      <c r="F27" s="1"/>
      <c r="G27" s="1">
        <v>10147.67</v>
      </c>
      <c r="H27" s="1">
        <v>-5.6619999999999999</v>
      </c>
      <c r="I27" s="1">
        <v>-218.96899999999999</v>
      </c>
      <c r="J27" s="1">
        <v>207.64500000000001</v>
      </c>
      <c r="K27" s="1"/>
      <c r="L27" s="1"/>
      <c r="M27" s="1">
        <v>10001.120000000001</v>
      </c>
      <c r="N27" s="1">
        <v>-16.548999999999999</v>
      </c>
      <c r="O27" s="1">
        <v>-251.51900000000001</v>
      </c>
      <c r="P27" s="1">
        <v>218.42</v>
      </c>
      <c r="Q27" s="1"/>
      <c r="R27" s="1"/>
      <c r="S27" s="1">
        <v>9796.7999999999993</v>
      </c>
      <c r="T27" s="1">
        <v>-17.437000000000001</v>
      </c>
      <c r="U27" s="1">
        <v>-252.44200000000001</v>
      </c>
      <c r="V27" s="1">
        <v>217.56800000000001</v>
      </c>
      <c r="W27" s="1"/>
      <c r="X27" s="1"/>
      <c r="Y27" s="1">
        <v>1944</v>
      </c>
      <c r="Z27" s="1" t="s">
        <v>20</v>
      </c>
      <c r="AA27" s="1">
        <v>4</v>
      </c>
      <c r="AB27" s="1">
        <f t="shared" si="0"/>
        <v>0</v>
      </c>
      <c r="AC27" s="1">
        <f t="shared" si="1"/>
        <v>0</v>
      </c>
      <c r="AD27" s="1">
        <f t="shared" si="2"/>
        <v>0</v>
      </c>
      <c r="AE27" s="1">
        <f t="shared" si="3"/>
        <v>0</v>
      </c>
    </row>
    <row r="28" spans="1:31" x14ac:dyDescent="0.25">
      <c r="A28" s="1">
        <v>1945</v>
      </c>
      <c r="B28" s="1">
        <v>14997.95</v>
      </c>
      <c r="C28" s="1">
        <v>14.92</v>
      </c>
      <c r="D28" s="1">
        <v>-197.85499999999999</v>
      </c>
      <c r="E28" s="1">
        <v>227.696</v>
      </c>
      <c r="F28" s="1"/>
      <c r="G28" s="1">
        <v>15836.12</v>
      </c>
      <c r="H28" s="1">
        <v>18.477</v>
      </c>
      <c r="I28" s="1">
        <v>-194.22</v>
      </c>
      <c r="J28" s="1">
        <v>231.17400000000001</v>
      </c>
      <c r="K28" s="1"/>
      <c r="L28" s="1"/>
      <c r="M28" s="1">
        <v>13614.23</v>
      </c>
      <c r="N28" s="1">
        <v>-0.85499999999999998</v>
      </c>
      <c r="O28" s="1">
        <v>-235.25200000000001</v>
      </c>
      <c r="P28" s="1">
        <v>233.541</v>
      </c>
      <c r="Q28" s="1"/>
      <c r="R28" s="1"/>
      <c r="S28" s="1">
        <v>13892.99</v>
      </c>
      <c r="T28" s="1">
        <v>0.35499999999999998</v>
      </c>
      <c r="U28" s="1">
        <v>-234</v>
      </c>
      <c r="V28" s="1">
        <v>234.71100000000001</v>
      </c>
      <c r="W28" s="1"/>
      <c r="X28" s="1"/>
      <c r="Y28" s="1">
        <v>1945</v>
      </c>
      <c r="Z28" s="1" t="s">
        <v>18</v>
      </c>
      <c r="AA28" s="1">
        <v>3</v>
      </c>
      <c r="AB28" s="1">
        <f t="shared" si="0"/>
        <v>14.92</v>
      </c>
      <c r="AC28" s="1">
        <f t="shared" si="1"/>
        <v>18.477</v>
      </c>
      <c r="AD28" s="1">
        <f t="shared" si="2"/>
        <v>0</v>
      </c>
      <c r="AE28" s="1">
        <f t="shared" si="3"/>
        <v>0.35499999999999998</v>
      </c>
    </row>
    <row r="29" spans="1:31" x14ac:dyDescent="0.25">
      <c r="A29" s="1">
        <v>1946</v>
      </c>
      <c r="B29" s="1">
        <v>15439.01</v>
      </c>
      <c r="C29" s="1">
        <v>16.792000000000002</v>
      </c>
      <c r="D29" s="1">
        <v>-195.94200000000001</v>
      </c>
      <c r="E29" s="1">
        <v>229.52600000000001</v>
      </c>
      <c r="F29" s="1"/>
      <c r="G29" s="1">
        <v>15618.35</v>
      </c>
      <c r="H29" s="1">
        <v>17.553000000000001</v>
      </c>
      <c r="I29" s="1">
        <v>-195.16399999999999</v>
      </c>
      <c r="J29" s="1">
        <v>230.27</v>
      </c>
      <c r="K29" s="1"/>
      <c r="L29" s="1"/>
      <c r="M29" s="1">
        <v>12822.49</v>
      </c>
      <c r="N29" s="1">
        <v>-4.2939999999999996</v>
      </c>
      <c r="O29" s="1">
        <v>-238.80799999999999</v>
      </c>
      <c r="P29" s="1">
        <v>230.21899999999999</v>
      </c>
      <c r="Q29" s="1"/>
      <c r="R29" s="1"/>
      <c r="S29" s="1">
        <v>13324.04</v>
      </c>
      <c r="T29" s="1">
        <v>-2.1160000000000001</v>
      </c>
      <c r="U29" s="1">
        <v>-236.55500000000001</v>
      </c>
      <c r="V29" s="1">
        <v>232.32300000000001</v>
      </c>
      <c r="W29" s="1"/>
      <c r="X29" s="1"/>
      <c r="Y29" s="1">
        <v>1946</v>
      </c>
      <c r="Z29" s="1" t="s">
        <v>21</v>
      </c>
      <c r="AA29" s="1">
        <v>2</v>
      </c>
      <c r="AB29" s="1">
        <f t="shared" si="0"/>
        <v>16.792000000000002</v>
      </c>
      <c r="AC29" s="1">
        <f t="shared" si="1"/>
        <v>17.553000000000001</v>
      </c>
      <c r="AD29" s="1">
        <f t="shared" si="2"/>
        <v>0</v>
      </c>
      <c r="AE29" s="1">
        <f t="shared" si="3"/>
        <v>0</v>
      </c>
    </row>
    <row r="30" spans="1:31" x14ac:dyDescent="0.25">
      <c r="A30" s="1">
        <v>1947</v>
      </c>
      <c r="B30" s="1">
        <v>8865.33</v>
      </c>
      <c r="C30" s="1">
        <v>-11.103999999999999</v>
      </c>
      <c r="D30" s="1">
        <v>-224.57400000000001</v>
      </c>
      <c r="E30" s="1">
        <v>202.36600000000001</v>
      </c>
      <c r="F30" s="1"/>
      <c r="G30" s="1">
        <v>8847.02</v>
      </c>
      <c r="H30" s="1">
        <v>-11.180999999999999</v>
      </c>
      <c r="I30" s="1">
        <v>-224.654</v>
      </c>
      <c r="J30" s="1">
        <v>202.291</v>
      </c>
      <c r="K30" s="1"/>
      <c r="L30" s="1"/>
      <c r="M30" s="1">
        <v>9726.91</v>
      </c>
      <c r="N30" s="1">
        <v>-17.739999999999998</v>
      </c>
      <c r="O30" s="1">
        <v>-252.75800000000001</v>
      </c>
      <c r="P30" s="1">
        <v>217.27699999999999</v>
      </c>
      <c r="Q30" s="1"/>
      <c r="R30" s="1"/>
      <c r="S30" s="1">
        <v>9871.15</v>
      </c>
      <c r="T30" s="1">
        <v>-17.114000000000001</v>
      </c>
      <c r="U30" s="1">
        <v>-252.10599999999999</v>
      </c>
      <c r="V30" s="1">
        <v>217.87799999999999</v>
      </c>
      <c r="W30" s="1"/>
      <c r="X30" s="1"/>
      <c r="Y30" s="1">
        <v>1947</v>
      </c>
      <c r="Z30" s="1" t="s">
        <v>20</v>
      </c>
      <c r="AA30" s="1">
        <v>4</v>
      </c>
      <c r="AB30" s="1">
        <f t="shared" si="0"/>
        <v>0</v>
      </c>
      <c r="AC30" s="1">
        <f t="shared" si="1"/>
        <v>0</v>
      </c>
      <c r="AD30" s="1">
        <f t="shared" si="2"/>
        <v>0</v>
      </c>
      <c r="AE30" s="1">
        <f t="shared" si="3"/>
        <v>0</v>
      </c>
    </row>
    <row r="31" spans="1:31" x14ac:dyDescent="0.25">
      <c r="A31" s="1">
        <v>1948</v>
      </c>
      <c r="B31" s="1">
        <v>27135.81</v>
      </c>
      <c r="C31" s="1">
        <v>66.427999999999997</v>
      </c>
      <c r="D31" s="1">
        <v>-145.59800000000001</v>
      </c>
      <c r="E31" s="1">
        <v>278.45400000000001</v>
      </c>
      <c r="F31" s="1"/>
      <c r="G31" s="1">
        <v>27414.78</v>
      </c>
      <c r="H31" s="1">
        <v>67.611999999999995</v>
      </c>
      <c r="I31" s="1">
        <v>-144.40700000000001</v>
      </c>
      <c r="J31" s="1">
        <v>279.63099999999997</v>
      </c>
      <c r="K31" s="1"/>
      <c r="L31" s="1"/>
      <c r="M31" s="1">
        <v>17332.84</v>
      </c>
      <c r="N31" s="1">
        <v>15.297000000000001</v>
      </c>
      <c r="O31" s="1">
        <v>-218.60599999999999</v>
      </c>
      <c r="P31" s="1">
        <v>249.2</v>
      </c>
      <c r="Q31" s="1"/>
      <c r="R31" s="1"/>
      <c r="S31" s="1">
        <v>16584.82</v>
      </c>
      <c r="T31" s="1">
        <v>12.048</v>
      </c>
      <c r="U31" s="1">
        <v>-221.947</v>
      </c>
      <c r="V31" s="1">
        <v>246.042</v>
      </c>
      <c r="W31" s="1"/>
      <c r="X31" s="1"/>
      <c r="Y31" s="1">
        <v>1948</v>
      </c>
      <c r="Z31" s="1" t="s">
        <v>18</v>
      </c>
      <c r="AA31" s="1">
        <v>3</v>
      </c>
      <c r="AB31" s="1">
        <f t="shared" si="0"/>
        <v>66.427999999999997</v>
      </c>
      <c r="AC31" s="1">
        <f t="shared" si="1"/>
        <v>67.611999999999995</v>
      </c>
      <c r="AD31" s="1">
        <f t="shared" si="2"/>
        <v>15.297000000000001</v>
      </c>
      <c r="AE31" s="1">
        <f t="shared" si="3"/>
        <v>12.048</v>
      </c>
    </row>
    <row r="32" spans="1:31" x14ac:dyDescent="0.25">
      <c r="A32" s="1">
        <v>1949</v>
      </c>
      <c r="B32" s="1">
        <v>11482.55</v>
      </c>
      <c r="C32" s="1">
        <v>3.0000000000000001E-3</v>
      </c>
      <c r="D32" s="1">
        <v>-213.14500000000001</v>
      </c>
      <c r="E32" s="1">
        <v>213.15</v>
      </c>
      <c r="F32" s="1"/>
      <c r="G32" s="1">
        <v>11843.24</v>
      </c>
      <c r="H32" s="1">
        <v>1.5329999999999999</v>
      </c>
      <c r="I32" s="1">
        <v>-211.57300000000001</v>
      </c>
      <c r="J32" s="1">
        <v>214.64</v>
      </c>
      <c r="K32" s="1"/>
      <c r="L32" s="1"/>
      <c r="M32" s="1">
        <v>16001.51</v>
      </c>
      <c r="N32" s="1">
        <v>9.5139999999999993</v>
      </c>
      <c r="O32" s="1">
        <v>-224.554</v>
      </c>
      <c r="P32" s="1">
        <v>243.58199999999999</v>
      </c>
      <c r="Q32" s="1"/>
      <c r="R32" s="1"/>
      <c r="S32" s="1">
        <v>15340.91</v>
      </c>
      <c r="T32" s="1">
        <v>6.6449999999999996</v>
      </c>
      <c r="U32" s="1">
        <v>-227.51</v>
      </c>
      <c r="V32" s="1">
        <v>240.79900000000001</v>
      </c>
      <c r="W32" s="1"/>
      <c r="X32" s="1"/>
      <c r="Y32" s="1">
        <v>1949</v>
      </c>
      <c r="Z32" s="1" t="s">
        <v>20</v>
      </c>
      <c r="AA32" s="1">
        <v>4</v>
      </c>
      <c r="AB32" s="1">
        <f t="shared" si="0"/>
        <v>3.0000000000000001E-3</v>
      </c>
      <c r="AC32" s="1">
        <f t="shared" si="1"/>
        <v>1.5329999999999999</v>
      </c>
      <c r="AD32" s="1">
        <f t="shared" si="2"/>
        <v>9.5139999999999993</v>
      </c>
      <c r="AE32" s="1">
        <f t="shared" si="3"/>
        <v>6.6449999999999996</v>
      </c>
    </row>
    <row r="33" spans="1:31" x14ac:dyDescent="0.25">
      <c r="A33" s="1">
        <v>1950</v>
      </c>
      <c r="B33" s="1">
        <v>16693.560000000001</v>
      </c>
      <c r="C33" s="1">
        <v>22.116</v>
      </c>
      <c r="D33" s="1">
        <v>-190.505</v>
      </c>
      <c r="E33" s="1">
        <v>234.73699999999999</v>
      </c>
      <c r="F33" s="1"/>
      <c r="G33" s="1">
        <v>16756.060000000001</v>
      </c>
      <c r="H33" s="1">
        <v>22.381</v>
      </c>
      <c r="I33" s="1">
        <v>-190.23500000000001</v>
      </c>
      <c r="J33" s="1">
        <v>234.99700000000001</v>
      </c>
      <c r="K33" s="1"/>
      <c r="L33" s="1"/>
      <c r="M33" s="1">
        <v>12685.17</v>
      </c>
      <c r="N33" s="1">
        <v>-4.891</v>
      </c>
      <c r="O33" s="1">
        <v>-239.42599999999999</v>
      </c>
      <c r="P33" s="1">
        <v>229.64400000000001</v>
      </c>
      <c r="Q33" s="1"/>
      <c r="R33" s="1"/>
      <c r="S33" s="1">
        <v>13788.88</v>
      </c>
      <c r="T33" s="1">
        <v>-9.7000000000000003E-2</v>
      </c>
      <c r="U33" s="1">
        <v>-234.46799999999999</v>
      </c>
      <c r="V33" s="1">
        <v>234.274</v>
      </c>
      <c r="W33" s="1"/>
      <c r="X33" s="1"/>
      <c r="Y33" s="1">
        <v>1950</v>
      </c>
      <c r="Z33" s="1" t="s">
        <v>20</v>
      </c>
      <c r="AA33" s="1">
        <v>4</v>
      </c>
      <c r="AB33" s="1">
        <f t="shared" si="0"/>
        <v>22.116</v>
      </c>
      <c r="AC33" s="1">
        <f t="shared" si="1"/>
        <v>22.381</v>
      </c>
      <c r="AD33" s="1">
        <f t="shared" si="2"/>
        <v>0</v>
      </c>
      <c r="AE33" s="1">
        <f t="shared" si="3"/>
        <v>0</v>
      </c>
    </row>
    <row r="34" spans="1:31" x14ac:dyDescent="0.25">
      <c r="A34" s="1">
        <v>1951</v>
      </c>
      <c r="B34" s="1">
        <v>15076.77</v>
      </c>
      <c r="C34" s="1">
        <v>15.255000000000001</v>
      </c>
      <c r="D34" s="1">
        <v>-197.51300000000001</v>
      </c>
      <c r="E34" s="1">
        <v>228.023</v>
      </c>
      <c r="F34" s="1"/>
      <c r="G34" s="1">
        <v>15130.8</v>
      </c>
      <c r="H34" s="1">
        <v>15.484</v>
      </c>
      <c r="I34" s="1">
        <v>-197.279</v>
      </c>
      <c r="J34" s="1">
        <v>228.24700000000001</v>
      </c>
      <c r="K34" s="1"/>
      <c r="L34" s="1"/>
      <c r="M34" s="1">
        <v>15495.96</v>
      </c>
      <c r="N34" s="1">
        <v>7.3179999999999996</v>
      </c>
      <c r="O34" s="1">
        <v>-226.816</v>
      </c>
      <c r="P34" s="1">
        <v>241.452</v>
      </c>
      <c r="Q34" s="1"/>
      <c r="R34" s="1"/>
      <c r="S34" s="1">
        <v>14916.79</v>
      </c>
      <c r="T34" s="1">
        <v>4.8019999999999996</v>
      </c>
      <c r="U34" s="1">
        <v>-229.41</v>
      </c>
      <c r="V34" s="1">
        <v>239.01400000000001</v>
      </c>
      <c r="W34" s="1"/>
      <c r="X34" s="1"/>
      <c r="Y34" s="1">
        <v>1951</v>
      </c>
      <c r="Z34" s="1" t="s">
        <v>21</v>
      </c>
      <c r="AA34" s="1">
        <v>2</v>
      </c>
      <c r="AB34" s="1">
        <f t="shared" si="0"/>
        <v>15.255000000000001</v>
      </c>
      <c r="AC34" s="1">
        <f t="shared" si="1"/>
        <v>15.484</v>
      </c>
      <c r="AD34" s="1">
        <f t="shared" si="2"/>
        <v>7.3179999999999996</v>
      </c>
      <c r="AE34" s="1">
        <f t="shared" si="3"/>
        <v>4.8019999999999996</v>
      </c>
    </row>
    <row r="35" spans="1:31" x14ac:dyDescent="0.25">
      <c r="A35" s="1">
        <v>1952</v>
      </c>
      <c r="B35" s="1">
        <v>74167.850000000006</v>
      </c>
      <c r="C35" s="1">
        <v>266.01100000000002</v>
      </c>
      <c r="D35" s="1">
        <v>49.037999999999997</v>
      </c>
      <c r="E35" s="1">
        <v>482.98500000000001</v>
      </c>
      <c r="F35" s="1"/>
      <c r="G35" s="1">
        <v>69112.78</v>
      </c>
      <c r="H35" s="1">
        <v>244.56</v>
      </c>
      <c r="I35" s="1">
        <v>28.704000000000001</v>
      </c>
      <c r="J35" s="1">
        <v>460.41500000000002</v>
      </c>
      <c r="K35" s="1"/>
      <c r="L35" s="1"/>
      <c r="M35" s="1">
        <v>51238.69</v>
      </c>
      <c r="N35" s="1">
        <v>162.57</v>
      </c>
      <c r="O35" s="1">
        <v>-71.451999999999998</v>
      </c>
      <c r="P35" s="1">
        <v>396.59300000000002</v>
      </c>
      <c r="Q35" s="1"/>
      <c r="R35" s="1"/>
      <c r="S35" s="1">
        <v>49376.84</v>
      </c>
      <c r="T35" s="1">
        <v>154.483</v>
      </c>
      <c r="U35" s="1">
        <v>-79.316999999999993</v>
      </c>
      <c r="V35" s="1">
        <v>388.28300000000002</v>
      </c>
      <c r="W35" s="1"/>
      <c r="X35" s="1"/>
      <c r="Y35" s="1">
        <v>1952</v>
      </c>
      <c r="Z35" s="1" t="s">
        <v>17</v>
      </c>
      <c r="AA35" s="1">
        <v>1</v>
      </c>
      <c r="AB35" s="1">
        <f t="shared" si="0"/>
        <v>266.01100000000002</v>
      </c>
      <c r="AC35" s="1">
        <f t="shared" si="1"/>
        <v>244.56</v>
      </c>
      <c r="AD35" s="1">
        <f t="shared" si="2"/>
        <v>162.57</v>
      </c>
      <c r="AE35" s="1">
        <f t="shared" si="3"/>
        <v>154.483</v>
      </c>
    </row>
    <row r="36" spans="1:31" x14ac:dyDescent="0.25">
      <c r="A36" s="1">
        <v>1953</v>
      </c>
      <c r="B36" s="1">
        <v>20737.439999999999</v>
      </c>
      <c r="C36" s="1">
        <v>39.276000000000003</v>
      </c>
      <c r="D36" s="1">
        <v>-173.041</v>
      </c>
      <c r="E36" s="1">
        <v>251.59399999999999</v>
      </c>
      <c r="F36" s="1"/>
      <c r="G36" s="1">
        <v>20865.490000000002</v>
      </c>
      <c r="H36" s="1">
        <v>39.82</v>
      </c>
      <c r="I36" s="1">
        <v>-172.49</v>
      </c>
      <c r="J36" s="1">
        <v>252.12899999999999</v>
      </c>
      <c r="K36" s="1"/>
      <c r="L36" s="1"/>
      <c r="M36" s="1">
        <v>16546.330000000002</v>
      </c>
      <c r="N36" s="1">
        <v>11.88</v>
      </c>
      <c r="O36" s="1">
        <v>-222.119</v>
      </c>
      <c r="P36" s="1">
        <v>245.87899999999999</v>
      </c>
      <c r="Q36" s="1"/>
      <c r="R36" s="1"/>
      <c r="S36" s="1">
        <v>15861.89</v>
      </c>
      <c r="T36" s="1">
        <v>8.9079999999999995</v>
      </c>
      <c r="U36" s="1">
        <v>-225.179</v>
      </c>
      <c r="V36" s="1">
        <v>242.994</v>
      </c>
      <c r="W36" s="1"/>
      <c r="X36" s="1"/>
      <c r="Y36" s="1">
        <v>1953</v>
      </c>
      <c r="Z36" s="1" t="s">
        <v>17</v>
      </c>
      <c r="AA36" s="1">
        <v>1</v>
      </c>
      <c r="AB36" s="1">
        <f t="shared" si="0"/>
        <v>39.276000000000003</v>
      </c>
      <c r="AC36" s="1">
        <f t="shared" si="1"/>
        <v>39.82</v>
      </c>
      <c r="AD36" s="1">
        <f t="shared" si="2"/>
        <v>11.88</v>
      </c>
      <c r="AE36" s="1">
        <f t="shared" si="3"/>
        <v>8.9079999999999995</v>
      </c>
    </row>
    <row r="37" spans="1:31" x14ac:dyDescent="0.25">
      <c r="A37" s="1">
        <v>1954</v>
      </c>
      <c r="B37" s="1">
        <v>24488.9</v>
      </c>
      <c r="C37" s="1">
        <v>55.195999999999998</v>
      </c>
      <c r="D37" s="1">
        <v>-156.923</v>
      </c>
      <c r="E37" s="1">
        <v>267.31400000000002</v>
      </c>
      <c r="F37" s="1"/>
      <c r="G37" s="1">
        <v>26316.13</v>
      </c>
      <c r="H37" s="1">
        <v>62.95</v>
      </c>
      <c r="I37" s="1">
        <v>-149.101</v>
      </c>
      <c r="J37" s="1">
        <v>275</v>
      </c>
      <c r="K37" s="1"/>
      <c r="L37" s="1"/>
      <c r="M37" s="1">
        <v>21153.200000000001</v>
      </c>
      <c r="N37" s="1">
        <v>31.890999999999998</v>
      </c>
      <c r="O37" s="1">
        <v>-201.60900000000001</v>
      </c>
      <c r="P37" s="1">
        <v>265.39100000000002</v>
      </c>
      <c r="Q37" s="1"/>
      <c r="R37" s="1"/>
      <c r="S37" s="1">
        <v>22329.17</v>
      </c>
      <c r="T37" s="1">
        <v>36.999000000000002</v>
      </c>
      <c r="U37" s="1">
        <v>-196.398</v>
      </c>
      <c r="V37" s="1">
        <v>270.39600000000002</v>
      </c>
      <c r="W37" s="1"/>
      <c r="X37" s="1"/>
      <c r="Y37" s="1">
        <v>1954</v>
      </c>
      <c r="Z37" s="1" t="s">
        <v>21</v>
      </c>
      <c r="AA37" s="1">
        <v>2</v>
      </c>
      <c r="AB37" s="1">
        <f t="shared" si="0"/>
        <v>55.195999999999998</v>
      </c>
      <c r="AC37" s="1">
        <f t="shared" si="1"/>
        <v>62.95</v>
      </c>
      <c r="AD37" s="1">
        <f t="shared" si="2"/>
        <v>31.890999999999998</v>
      </c>
      <c r="AE37" s="1">
        <f t="shared" si="3"/>
        <v>36.999000000000002</v>
      </c>
    </row>
    <row r="38" spans="1:31" x14ac:dyDescent="0.25">
      <c r="A38" s="1">
        <v>1955</v>
      </c>
      <c r="B38" s="1">
        <v>9592.73</v>
      </c>
      <c r="C38" s="1">
        <v>-8.0169999999999995</v>
      </c>
      <c r="D38" s="1">
        <v>-221.393</v>
      </c>
      <c r="E38" s="1">
        <v>205.35900000000001</v>
      </c>
      <c r="F38" s="1"/>
      <c r="G38" s="1">
        <v>10503.47</v>
      </c>
      <c r="H38" s="1">
        <v>-4.1520000000000001</v>
      </c>
      <c r="I38" s="1">
        <v>-217.416</v>
      </c>
      <c r="J38" s="1">
        <v>209.11199999999999</v>
      </c>
      <c r="K38" s="1"/>
      <c r="L38" s="1"/>
      <c r="M38" s="1">
        <v>8014.54</v>
      </c>
      <c r="N38" s="1">
        <v>-25.178000000000001</v>
      </c>
      <c r="O38" s="1">
        <v>-260.50299999999999</v>
      </c>
      <c r="P38" s="1">
        <v>210.14699999999999</v>
      </c>
      <c r="Q38" s="1"/>
      <c r="R38" s="1"/>
      <c r="S38" s="1">
        <v>8271.9699999999993</v>
      </c>
      <c r="T38" s="1">
        <v>-24.06</v>
      </c>
      <c r="U38" s="1">
        <v>-259.33699999999999</v>
      </c>
      <c r="V38" s="1">
        <v>211.21700000000001</v>
      </c>
      <c r="W38" s="1"/>
      <c r="X38" s="1"/>
      <c r="Y38" s="1">
        <v>1955</v>
      </c>
      <c r="Z38" s="1" t="s">
        <v>20</v>
      </c>
      <c r="AA38" s="1">
        <v>4</v>
      </c>
      <c r="AB38" s="1">
        <f t="shared" si="0"/>
        <v>0</v>
      </c>
      <c r="AC38" s="1">
        <f t="shared" si="1"/>
        <v>0</v>
      </c>
      <c r="AD38" s="1">
        <f t="shared" si="2"/>
        <v>0</v>
      </c>
      <c r="AE38" s="1">
        <f t="shared" si="3"/>
        <v>0</v>
      </c>
    </row>
    <row r="39" spans="1:31" x14ac:dyDescent="0.25">
      <c r="A39" s="1">
        <v>1956</v>
      </c>
      <c r="B39" s="1">
        <v>30391.26</v>
      </c>
      <c r="C39" s="1">
        <v>80.242999999999995</v>
      </c>
      <c r="D39" s="1">
        <v>-131.72499999999999</v>
      </c>
      <c r="E39" s="1">
        <v>292.20999999999998</v>
      </c>
      <c r="F39" s="1"/>
      <c r="G39" s="1">
        <v>30437.35</v>
      </c>
      <c r="H39" s="1">
        <v>80.438000000000002</v>
      </c>
      <c r="I39" s="1">
        <v>-131.529</v>
      </c>
      <c r="J39" s="1">
        <v>292.40600000000001</v>
      </c>
      <c r="K39" s="1"/>
      <c r="L39" s="1"/>
      <c r="M39" s="1">
        <v>24557.96</v>
      </c>
      <c r="N39" s="1">
        <v>46.68</v>
      </c>
      <c r="O39" s="1">
        <v>-186.54900000000001</v>
      </c>
      <c r="P39" s="1">
        <v>279.90899999999999</v>
      </c>
      <c r="Q39" s="1"/>
      <c r="R39" s="1"/>
      <c r="S39" s="1">
        <v>25051.73</v>
      </c>
      <c r="T39" s="1">
        <v>48.825000000000003</v>
      </c>
      <c r="U39" s="1">
        <v>-184.37200000000001</v>
      </c>
      <c r="V39" s="1">
        <v>282.02100000000002</v>
      </c>
      <c r="W39" s="1"/>
      <c r="X39" s="1"/>
      <c r="Y39" s="1">
        <v>1956</v>
      </c>
      <c r="Z39" s="1" t="s">
        <v>17</v>
      </c>
      <c r="AA39" s="1">
        <v>1</v>
      </c>
      <c r="AB39" s="1">
        <f t="shared" si="0"/>
        <v>80.242999999999995</v>
      </c>
      <c r="AC39" s="1">
        <f t="shared" si="1"/>
        <v>80.438000000000002</v>
      </c>
      <c r="AD39" s="1">
        <f t="shared" si="2"/>
        <v>46.68</v>
      </c>
      <c r="AE39" s="1">
        <f t="shared" si="3"/>
        <v>48.825000000000003</v>
      </c>
    </row>
    <row r="40" spans="1:31" x14ac:dyDescent="0.25">
      <c r="A40" s="1">
        <v>1957</v>
      </c>
      <c r="B40" s="1">
        <v>16234.63</v>
      </c>
      <c r="C40" s="1">
        <v>20.167999999999999</v>
      </c>
      <c r="D40" s="1">
        <v>-192.49299999999999</v>
      </c>
      <c r="E40" s="1">
        <v>232.82900000000001</v>
      </c>
      <c r="F40" s="1"/>
      <c r="G40" s="1">
        <v>16276.93</v>
      </c>
      <c r="H40" s="1">
        <v>20.347999999999999</v>
      </c>
      <c r="I40" s="1">
        <v>-192.31</v>
      </c>
      <c r="J40" s="1">
        <v>233.005</v>
      </c>
      <c r="K40" s="1"/>
      <c r="L40" s="1"/>
      <c r="M40" s="1">
        <v>16801.52</v>
      </c>
      <c r="N40" s="1">
        <v>12.989000000000001</v>
      </c>
      <c r="O40" s="1">
        <v>-220.97800000000001</v>
      </c>
      <c r="P40" s="1">
        <v>246.95599999999999</v>
      </c>
      <c r="Q40" s="1"/>
      <c r="R40" s="1"/>
      <c r="S40" s="1">
        <v>18009.96</v>
      </c>
      <c r="T40" s="1">
        <v>18.238</v>
      </c>
      <c r="U40" s="1">
        <v>-215.58600000000001</v>
      </c>
      <c r="V40" s="1">
        <v>252.06200000000001</v>
      </c>
      <c r="W40" s="1"/>
      <c r="X40" s="1"/>
      <c r="Y40" s="1">
        <v>1957</v>
      </c>
      <c r="Z40" s="1" t="s">
        <v>21</v>
      </c>
      <c r="AA40" s="1">
        <v>2</v>
      </c>
      <c r="AB40" s="1">
        <f t="shared" si="0"/>
        <v>20.167999999999999</v>
      </c>
      <c r="AC40" s="1">
        <f t="shared" si="1"/>
        <v>20.347999999999999</v>
      </c>
      <c r="AD40" s="1">
        <f t="shared" si="2"/>
        <v>12.989000000000001</v>
      </c>
      <c r="AE40" s="1">
        <f t="shared" si="3"/>
        <v>18.238</v>
      </c>
    </row>
    <row r="41" spans="1:31" x14ac:dyDescent="0.25">
      <c r="A41" s="1">
        <v>1958</v>
      </c>
      <c r="B41" s="1">
        <v>76504.42</v>
      </c>
      <c r="C41" s="1">
        <v>275.92599999999999</v>
      </c>
      <c r="D41" s="1">
        <v>58.39</v>
      </c>
      <c r="E41" s="1">
        <v>493.46300000000002</v>
      </c>
      <c r="F41" s="1"/>
      <c r="G41" s="1">
        <v>74229.740000000005</v>
      </c>
      <c r="H41" s="1">
        <v>266.274</v>
      </c>
      <c r="I41" s="1">
        <v>49.286000000000001</v>
      </c>
      <c r="J41" s="1">
        <v>483.262</v>
      </c>
      <c r="K41" s="1"/>
      <c r="L41" s="1"/>
      <c r="M41" s="1">
        <v>56017.07</v>
      </c>
      <c r="N41" s="1">
        <v>183.32599999999999</v>
      </c>
      <c r="O41" s="1">
        <v>-51.381999999999998</v>
      </c>
      <c r="P41" s="1">
        <v>418.03399999999999</v>
      </c>
      <c r="Q41" s="1"/>
      <c r="R41" s="1"/>
      <c r="S41" s="1">
        <v>55663.74</v>
      </c>
      <c r="T41" s="1">
        <v>181.791</v>
      </c>
      <c r="U41" s="1">
        <v>-52.860999999999997</v>
      </c>
      <c r="V41" s="1">
        <v>416.44299999999998</v>
      </c>
      <c r="W41" s="1"/>
      <c r="X41" s="1"/>
      <c r="Y41" s="1">
        <v>1958</v>
      </c>
      <c r="Z41" s="1" t="s">
        <v>17</v>
      </c>
      <c r="AA41" s="1">
        <v>1</v>
      </c>
      <c r="AB41" s="1">
        <f t="shared" si="0"/>
        <v>275.92599999999999</v>
      </c>
      <c r="AC41" s="1">
        <f t="shared" si="1"/>
        <v>266.274</v>
      </c>
      <c r="AD41" s="1">
        <f t="shared" si="2"/>
        <v>183.32599999999999</v>
      </c>
      <c r="AE41" s="1">
        <f t="shared" si="3"/>
        <v>181.791</v>
      </c>
    </row>
    <row r="42" spans="1:31" x14ac:dyDescent="0.25">
      <c r="A42" s="1">
        <v>1959</v>
      </c>
      <c r="B42" s="1">
        <v>9816.18</v>
      </c>
      <c r="C42" s="1">
        <v>-7.069</v>
      </c>
      <c r="D42" s="1">
        <v>-220.417</v>
      </c>
      <c r="E42" s="1">
        <v>206.28</v>
      </c>
      <c r="F42" s="1"/>
      <c r="G42" s="1">
        <v>9768.6299999999992</v>
      </c>
      <c r="H42" s="1">
        <v>-7.2709999999999999</v>
      </c>
      <c r="I42" s="1">
        <v>-220.625</v>
      </c>
      <c r="J42" s="1">
        <v>206.084</v>
      </c>
      <c r="K42" s="1"/>
      <c r="L42" s="1"/>
      <c r="M42" s="1">
        <v>9388.65</v>
      </c>
      <c r="N42" s="1">
        <v>-19.21</v>
      </c>
      <c r="O42" s="1">
        <v>-254.286</v>
      </c>
      <c r="P42" s="1">
        <v>215.86699999999999</v>
      </c>
      <c r="Q42" s="1"/>
      <c r="R42" s="1"/>
      <c r="S42" s="1">
        <v>9540.23</v>
      </c>
      <c r="T42" s="1">
        <v>-18.550999999999998</v>
      </c>
      <c r="U42" s="1">
        <v>-253.601</v>
      </c>
      <c r="V42" s="1">
        <v>216.49799999999999</v>
      </c>
      <c r="W42" s="1"/>
      <c r="X42" s="1"/>
      <c r="Y42" s="1">
        <v>1959</v>
      </c>
      <c r="Z42" s="1" t="s">
        <v>18</v>
      </c>
      <c r="AA42" s="1">
        <v>3</v>
      </c>
      <c r="AB42" s="1">
        <f t="shared" si="0"/>
        <v>0</v>
      </c>
      <c r="AC42" s="1">
        <f t="shared" si="1"/>
        <v>0</v>
      </c>
      <c r="AD42" s="1">
        <f t="shared" si="2"/>
        <v>0</v>
      </c>
      <c r="AE42" s="1">
        <f t="shared" si="3"/>
        <v>0</v>
      </c>
    </row>
    <row r="43" spans="1:31" x14ac:dyDescent="0.25">
      <c r="A43" s="1">
        <v>1960</v>
      </c>
      <c r="B43" s="1">
        <v>10634.12</v>
      </c>
      <c r="C43" s="1">
        <v>-3.5979999999999999</v>
      </c>
      <c r="D43" s="1">
        <v>-216.846</v>
      </c>
      <c r="E43" s="1">
        <v>209.65</v>
      </c>
      <c r="F43" s="1"/>
      <c r="G43" s="1">
        <v>9766.91</v>
      </c>
      <c r="H43" s="1">
        <v>-7.2779999999999996</v>
      </c>
      <c r="I43" s="1">
        <v>-220.63200000000001</v>
      </c>
      <c r="J43" s="1">
        <v>206.077</v>
      </c>
      <c r="K43" s="1"/>
      <c r="L43" s="1"/>
      <c r="M43" s="1">
        <v>10317.379999999999</v>
      </c>
      <c r="N43" s="1">
        <v>-15.176</v>
      </c>
      <c r="O43" s="1">
        <v>-250.09200000000001</v>
      </c>
      <c r="P43" s="1">
        <v>219.74</v>
      </c>
      <c r="Q43" s="1"/>
      <c r="R43" s="1"/>
      <c r="S43" s="1">
        <v>10617.65</v>
      </c>
      <c r="T43" s="1">
        <v>-13.871</v>
      </c>
      <c r="U43" s="1">
        <v>-248.73699999999999</v>
      </c>
      <c r="V43" s="1">
        <v>220.994</v>
      </c>
      <c r="W43" s="1"/>
      <c r="X43" s="1"/>
      <c r="Y43" s="1">
        <v>1960</v>
      </c>
      <c r="Z43" s="1" t="s">
        <v>20</v>
      </c>
      <c r="AA43" s="1">
        <v>4</v>
      </c>
      <c r="AB43" s="1">
        <f t="shared" si="0"/>
        <v>0</v>
      </c>
      <c r="AC43" s="1">
        <f t="shared" si="1"/>
        <v>0</v>
      </c>
      <c r="AD43" s="1">
        <f t="shared" si="2"/>
        <v>0</v>
      </c>
      <c r="AE43" s="1">
        <f t="shared" si="3"/>
        <v>0</v>
      </c>
    </row>
    <row r="44" spans="1:31" x14ac:dyDescent="0.25">
      <c r="A44" s="1">
        <v>1961</v>
      </c>
      <c r="B44" s="1">
        <v>8479.56</v>
      </c>
      <c r="C44" s="1">
        <v>-12.741</v>
      </c>
      <c r="D44" s="1">
        <v>-226.261</v>
      </c>
      <c r="E44" s="1">
        <v>200.78</v>
      </c>
      <c r="F44" s="1"/>
      <c r="G44" s="1">
        <v>8783.15</v>
      </c>
      <c r="H44" s="1">
        <v>-11.452999999999999</v>
      </c>
      <c r="I44" s="1">
        <v>-224.93299999999999</v>
      </c>
      <c r="J44" s="1">
        <v>202.02799999999999</v>
      </c>
      <c r="K44" s="1"/>
      <c r="L44" s="1"/>
      <c r="M44" s="1">
        <v>8927.36</v>
      </c>
      <c r="N44" s="1">
        <v>-21.213000000000001</v>
      </c>
      <c r="O44" s="1">
        <v>-256.37200000000001</v>
      </c>
      <c r="P44" s="1">
        <v>213.94499999999999</v>
      </c>
      <c r="Q44" s="1"/>
      <c r="R44" s="1"/>
      <c r="S44" s="1">
        <v>8607.76</v>
      </c>
      <c r="T44" s="1">
        <v>-22.602</v>
      </c>
      <c r="U44" s="1">
        <v>-257.81799999999998</v>
      </c>
      <c r="V44" s="1">
        <v>212.614</v>
      </c>
      <c r="W44" s="1"/>
      <c r="X44" s="1"/>
      <c r="Y44" s="1">
        <v>1961</v>
      </c>
      <c r="Z44" s="1" t="s">
        <v>20</v>
      </c>
      <c r="AA44" s="1">
        <v>4</v>
      </c>
      <c r="AB44" s="1">
        <f t="shared" si="0"/>
        <v>0</v>
      </c>
      <c r="AC44" s="1">
        <f t="shared" si="1"/>
        <v>0</v>
      </c>
      <c r="AD44" s="1">
        <f t="shared" si="2"/>
        <v>0</v>
      </c>
      <c r="AE44" s="1">
        <f t="shared" si="3"/>
        <v>0</v>
      </c>
    </row>
    <row r="45" spans="1:31" x14ac:dyDescent="0.25">
      <c r="A45" s="1">
        <v>1962</v>
      </c>
      <c r="B45" s="1">
        <v>13015.99</v>
      </c>
      <c r="C45" s="1">
        <v>6.51</v>
      </c>
      <c r="D45" s="1">
        <v>-206.46700000000001</v>
      </c>
      <c r="E45" s="1">
        <v>219.48699999999999</v>
      </c>
      <c r="F45" s="1"/>
      <c r="G45" s="1">
        <v>13103.2</v>
      </c>
      <c r="H45" s="1">
        <v>6.88</v>
      </c>
      <c r="I45" s="1">
        <v>-206.08799999999999</v>
      </c>
      <c r="J45" s="1">
        <v>219.84700000000001</v>
      </c>
      <c r="K45" s="1"/>
      <c r="L45" s="1"/>
      <c r="M45" s="1">
        <v>12561.69</v>
      </c>
      <c r="N45" s="1">
        <v>-5.4269999999999996</v>
      </c>
      <c r="O45" s="1">
        <v>-239.98099999999999</v>
      </c>
      <c r="P45" s="1">
        <v>229.126</v>
      </c>
      <c r="Q45" s="1"/>
      <c r="R45" s="1"/>
      <c r="S45" s="1">
        <v>13296.99</v>
      </c>
      <c r="T45" s="1">
        <v>-2.2330000000000001</v>
      </c>
      <c r="U45" s="1">
        <v>-236.67599999999999</v>
      </c>
      <c r="V45" s="1">
        <v>232.209</v>
      </c>
      <c r="W45" s="1"/>
      <c r="X45" s="1"/>
      <c r="Y45" s="1">
        <v>1962</v>
      </c>
      <c r="Z45" s="1" t="s">
        <v>18</v>
      </c>
      <c r="AA45" s="1">
        <v>3</v>
      </c>
      <c r="AB45" s="1">
        <f t="shared" si="0"/>
        <v>6.51</v>
      </c>
      <c r="AC45" s="1">
        <f t="shared" si="1"/>
        <v>6.88</v>
      </c>
      <c r="AD45" s="1">
        <f t="shared" si="2"/>
        <v>0</v>
      </c>
      <c r="AE45" s="1">
        <f t="shared" si="3"/>
        <v>0</v>
      </c>
    </row>
    <row r="46" spans="1:31" x14ac:dyDescent="0.25">
      <c r="A46" s="1">
        <v>1963</v>
      </c>
      <c r="B46" s="1">
        <v>62952.89</v>
      </c>
      <c r="C46" s="1">
        <v>218.42</v>
      </c>
      <c r="D46" s="1">
        <v>3.7410000000000001</v>
      </c>
      <c r="E46" s="1">
        <v>433.09899999999999</v>
      </c>
      <c r="F46" s="1"/>
      <c r="G46" s="1">
        <v>60200.47</v>
      </c>
      <c r="H46" s="1">
        <v>206.74</v>
      </c>
      <c r="I46" s="1">
        <v>-7.4809999999999999</v>
      </c>
      <c r="J46" s="1">
        <v>420.96</v>
      </c>
      <c r="K46" s="1"/>
      <c r="L46" s="1"/>
      <c r="M46" s="1">
        <v>34462.74</v>
      </c>
      <c r="N46" s="1">
        <v>89.701999999999998</v>
      </c>
      <c r="O46" s="1">
        <v>-143.21799999999999</v>
      </c>
      <c r="P46" s="1">
        <v>322.62299999999999</v>
      </c>
      <c r="Q46" s="1"/>
      <c r="R46" s="1"/>
      <c r="S46" s="1">
        <v>32818.47</v>
      </c>
      <c r="T46" s="1">
        <v>82.56</v>
      </c>
      <c r="U46" s="1">
        <v>-150.36199999999999</v>
      </c>
      <c r="V46" s="1">
        <v>315.48200000000003</v>
      </c>
      <c r="W46" s="1"/>
      <c r="X46" s="1"/>
      <c r="Y46" s="1">
        <v>1963</v>
      </c>
      <c r="Z46" s="1" t="s">
        <v>17</v>
      </c>
      <c r="AA46" s="1">
        <v>1</v>
      </c>
      <c r="AB46" s="1">
        <f t="shared" si="0"/>
        <v>218.42</v>
      </c>
      <c r="AC46" s="1">
        <f t="shared" si="1"/>
        <v>206.74</v>
      </c>
      <c r="AD46" s="1">
        <f t="shared" si="2"/>
        <v>89.701999999999998</v>
      </c>
      <c r="AE46" s="1">
        <f t="shared" si="3"/>
        <v>82.56</v>
      </c>
    </row>
    <row r="47" spans="1:31" x14ac:dyDescent="0.25">
      <c r="A47" s="1">
        <v>1964</v>
      </c>
      <c r="B47" s="1">
        <v>9535.18</v>
      </c>
      <c r="C47" s="1">
        <v>-8.2609999999999992</v>
      </c>
      <c r="D47" s="1">
        <v>-221.64500000000001</v>
      </c>
      <c r="E47" s="1">
        <v>205.12299999999999</v>
      </c>
      <c r="F47" s="1"/>
      <c r="G47" s="1">
        <v>9735.2000000000007</v>
      </c>
      <c r="H47" s="1">
        <v>-7.4119999999999999</v>
      </c>
      <c r="I47" s="1">
        <v>-220.77099999999999</v>
      </c>
      <c r="J47" s="1">
        <v>205.946</v>
      </c>
      <c r="K47" s="1"/>
      <c r="L47" s="1"/>
      <c r="M47" s="1">
        <v>7794.59</v>
      </c>
      <c r="N47" s="1">
        <v>-26.134</v>
      </c>
      <c r="O47" s="1">
        <v>-261.5</v>
      </c>
      <c r="P47" s="1">
        <v>209.232</v>
      </c>
      <c r="Q47" s="1"/>
      <c r="R47" s="1"/>
      <c r="S47" s="1">
        <v>7918.58</v>
      </c>
      <c r="T47" s="1">
        <v>-25.594999999999999</v>
      </c>
      <c r="U47" s="1">
        <v>-260.93799999999999</v>
      </c>
      <c r="V47" s="1">
        <v>209.74799999999999</v>
      </c>
      <c r="W47" s="1"/>
      <c r="X47" s="1"/>
      <c r="Y47" s="1">
        <v>1964</v>
      </c>
      <c r="Z47" s="1" t="s">
        <v>20</v>
      </c>
      <c r="AA47" s="1">
        <v>4</v>
      </c>
      <c r="AB47" s="1">
        <f t="shared" si="0"/>
        <v>0</v>
      </c>
      <c r="AC47" s="1">
        <f t="shared" si="1"/>
        <v>0</v>
      </c>
      <c r="AD47" s="1">
        <f t="shared" si="2"/>
        <v>0</v>
      </c>
      <c r="AE47" s="1">
        <f t="shared" si="3"/>
        <v>0</v>
      </c>
    </row>
    <row r="48" spans="1:31" x14ac:dyDescent="0.25">
      <c r="A48" s="1">
        <v>1965</v>
      </c>
      <c r="B48" s="1">
        <v>31178.77</v>
      </c>
      <c r="C48" s="1">
        <v>83.584999999999994</v>
      </c>
      <c r="D48" s="1">
        <v>-128.37799999999999</v>
      </c>
      <c r="E48" s="1">
        <v>295.54700000000003</v>
      </c>
      <c r="F48" s="1"/>
      <c r="G48" s="1">
        <v>31262.28</v>
      </c>
      <c r="H48" s="1">
        <v>83.938999999999993</v>
      </c>
      <c r="I48" s="1">
        <v>-128.023</v>
      </c>
      <c r="J48" s="1">
        <v>295.90100000000001</v>
      </c>
      <c r="K48" s="1"/>
      <c r="L48" s="1"/>
      <c r="M48" s="1">
        <v>19961.560000000001</v>
      </c>
      <c r="N48" s="1">
        <v>26.715</v>
      </c>
      <c r="O48" s="1">
        <v>-206.899</v>
      </c>
      <c r="P48" s="1">
        <v>260.32900000000001</v>
      </c>
      <c r="Q48" s="1"/>
      <c r="R48" s="1"/>
      <c r="S48" s="1">
        <v>19491.86</v>
      </c>
      <c r="T48" s="1">
        <v>24.675000000000001</v>
      </c>
      <c r="U48" s="1">
        <v>-208.98699999999999</v>
      </c>
      <c r="V48" s="1">
        <v>258.33699999999999</v>
      </c>
      <c r="W48" s="1"/>
      <c r="X48" s="1"/>
      <c r="Y48" s="1">
        <v>1965</v>
      </c>
      <c r="Z48" s="1" t="s">
        <v>17</v>
      </c>
      <c r="AA48" s="1">
        <v>1</v>
      </c>
      <c r="AB48" s="1">
        <f t="shared" si="0"/>
        <v>83.584999999999994</v>
      </c>
      <c r="AC48" s="1">
        <f t="shared" si="1"/>
        <v>83.938999999999993</v>
      </c>
      <c r="AD48" s="1">
        <f t="shared" si="2"/>
        <v>26.715</v>
      </c>
      <c r="AE48" s="1">
        <f t="shared" si="3"/>
        <v>24.675000000000001</v>
      </c>
    </row>
    <row r="49" spans="1:31" x14ac:dyDescent="0.25">
      <c r="A49" s="1">
        <v>1966</v>
      </c>
      <c r="B49" s="1">
        <v>11641.02</v>
      </c>
      <c r="C49" s="1">
        <v>0.67500000000000004</v>
      </c>
      <c r="D49" s="1">
        <v>-212.45400000000001</v>
      </c>
      <c r="E49" s="1">
        <v>213.80500000000001</v>
      </c>
      <c r="F49" s="1"/>
      <c r="G49" s="1">
        <v>11410.89</v>
      </c>
      <c r="H49" s="1">
        <v>-0.30199999999999999</v>
      </c>
      <c r="I49" s="1">
        <v>-213.458</v>
      </c>
      <c r="J49" s="1">
        <v>212.85499999999999</v>
      </c>
      <c r="K49" s="1"/>
      <c r="L49" s="1"/>
      <c r="M49" s="1">
        <v>11409.05</v>
      </c>
      <c r="N49" s="1">
        <v>-10.433999999999999</v>
      </c>
      <c r="O49" s="1">
        <v>-245.16900000000001</v>
      </c>
      <c r="P49" s="1">
        <v>224.30099999999999</v>
      </c>
      <c r="Q49" s="1"/>
      <c r="R49" s="1"/>
      <c r="S49" s="1">
        <v>11591.36</v>
      </c>
      <c r="T49" s="1">
        <v>-9.6419999999999995</v>
      </c>
      <c r="U49" s="1">
        <v>-244.34800000000001</v>
      </c>
      <c r="V49" s="1">
        <v>225.06399999999999</v>
      </c>
      <c r="W49" s="1"/>
      <c r="X49" s="1"/>
      <c r="Y49" s="1">
        <v>1966</v>
      </c>
      <c r="Z49" s="1" t="s">
        <v>18</v>
      </c>
      <c r="AA49" s="1">
        <v>3</v>
      </c>
      <c r="AB49" s="1">
        <f t="shared" si="0"/>
        <v>0.67500000000000004</v>
      </c>
      <c r="AC49" s="1">
        <f t="shared" si="1"/>
        <v>0</v>
      </c>
      <c r="AD49" s="1">
        <f t="shared" si="2"/>
        <v>0</v>
      </c>
      <c r="AE49" s="1">
        <f t="shared" si="3"/>
        <v>0</v>
      </c>
    </row>
    <row r="50" spans="1:31" x14ac:dyDescent="0.25">
      <c r="A50" s="1">
        <v>1967</v>
      </c>
      <c r="B50" s="1">
        <v>57899.07</v>
      </c>
      <c r="C50" s="1">
        <v>196.97399999999999</v>
      </c>
      <c r="D50" s="1">
        <v>-16.895</v>
      </c>
      <c r="E50" s="1">
        <v>410.84300000000002</v>
      </c>
      <c r="F50" s="1"/>
      <c r="G50" s="1">
        <v>51896.55</v>
      </c>
      <c r="H50" s="1">
        <v>171.50200000000001</v>
      </c>
      <c r="I50" s="1">
        <v>-41.588999999999999</v>
      </c>
      <c r="J50" s="1">
        <v>384.59199999999998</v>
      </c>
      <c r="K50" s="1"/>
      <c r="L50" s="1"/>
      <c r="M50" s="1">
        <v>41884.31</v>
      </c>
      <c r="N50" s="1">
        <v>121.93899999999999</v>
      </c>
      <c r="O50" s="1">
        <v>-111.218</v>
      </c>
      <c r="P50" s="1">
        <v>355.09500000000003</v>
      </c>
      <c r="Q50" s="1"/>
      <c r="R50" s="1"/>
      <c r="S50" s="1">
        <v>40448.86</v>
      </c>
      <c r="T50" s="1">
        <v>115.70399999999999</v>
      </c>
      <c r="U50" s="1">
        <v>-117.376</v>
      </c>
      <c r="V50" s="1">
        <v>348.78300000000002</v>
      </c>
      <c r="W50" s="1"/>
      <c r="X50" s="1"/>
      <c r="Y50" s="1">
        <v>1967</v>
      </c>
      <c r="Z50" s="1" t="s">
        <v>17</v>
      </c>
      <c r="AA50" s="1">
        <v>1</v>
      </c>
      <c r="AB50" s="1">
        <f t="shared" si="0"/>
        <v>196.97399999999999</v>
      </c>
      <c r="AC50" s="1">
        <f t="shared" si="1"/>
        <v>171.50200000000001</v>
      </c>
      <c r="AD50" s="1">
        <f t="shared" si="2"/>
        <v>121.93899999999999</v>
      </c>
      <c r="AE50" s="1">
        <f t="shared" si="3"/>
        <v>115.70399999999999</v>
      </c>
    </row>
    <row r="51" spans="1:31" x14ac:dyDescent="0.25">
      <c r="A51" s="1">
        <v>1968</v>
      </c>
      <c r="B51" s="1">
        <v>9880.9500000000007</v>
      </c>
      <c r="C51" s="1">
        <v>-6.7939999999999996</v>
      </c>
      <c r="D51" s="1">
        <v>-220.13399999999999</v>
      </c>
      <c r="E51" s="1">
        <v>206.54599999999999</v>
      </c>
      <c r="F51" s="1"/>
      <c r="G51" s="1">
        <v>9825.76</v>
      </c>
      <c r="H51" s="1">
        <v>-7.0279999999999996</v>
      </c>
      <c r="I51" s="1">
        <v>-220.375</v>
      </c>
      <c r="J51" s="1">
        <v>206.31899999999999</v>
      </c>
      <c r="K51" s="1"/>
      <c r="L51" s="1"/>
      <c r="M51" s="1">
        <v>13064.18</v>
      </c>
      <c r="N51" s="1">
        <v>-3.2450000000000001</v>
      </c>
      <c r="O51" s="1">
        <v>-237.72200000000001</v>
      </c>
      <c r="P51" s="1">
        <v>231.233</v>
      </c>
      <c r="Q51" s="1"/>
      <c r="R51" s="1"/>
      <c r="S51" s="1">
        <v>11545.85</v>
      </c>
      <c r="T51" s="1">
        <v>-9.84</v>
      </c>
      <c r="U51" s="1">
        <v>-244.553</v>
      </c>
      <c r="V51" s="1">
        <v>224.874</v>
      </c>
      <c r="W51" s="1"/>
      <c r="X51" s="1"/>
      <c r="Y51" s="1">
        <v>1968</v>
      </c>
      <c r="Z51" s="1" t="s">
        <v>18</v>
      </c>
      <c r="AA51" s="1">
        <v>3</v>
      </c>
      <c r="AB51" s="1">
        <f t="shared" si="0"/>
        <v>0</v>
      </c>
      <c r="AC51" s="1">
        <f t="shared" si="1"/>
        <v>0</v>
      </c>
      <c r="AD51" s="1">
        <f t="shared" si="2"/>
        <v>0</v>
      </c>
      <c r="AE51" s="1">
        <f t="shared" si="3"/>
        <v>0</v>
      </c>
    </row>
    <row r="52" spans="1:31" x14ac:dyDescent="0.25">
      <c r="A52" s="1">
        <v>1969</v>
      </c>
      <c r="B52" s="1">
        <v>59622.44</v>
      </c>
      <c r="C52" s="1">
        <v>204.28700000000001</v>
      </c>
      <c r="D52" s="1">
        <v>-9.843</v>
      </c>
      <c r="E52" s="1">
        <v>418.416</v>
      </c>
      <c r="F52" s="1"/>
      <c r="G52" s="1">
        <v>59007.61</v>
      </c>
      <c r="H52" s="1">
        <v>201.678</v>
      </c>
      <c r="I52" s="1">
        <v>-12.356999999999999</v>
      </c>
      <c r="J52" s="1">
        <v>415.71199999999999</v>
      </c>
      <c r="K52" s="1"/>
      <c r="L52" s="1"/>
      <c r="M52" s="1">
        <v>45535.33</v>
      </c>
      <c r="N52" s="1">
        <v>137.797</v>
      </c>
      <c r="O52" s="1">
        <v>-95.622</v>
      </c>
      <c r="P52" s="1">
        <v>371.21699999999998</v>
      </c>
      <c r="Q52" s="1"/>
      <c r="R52" s="1"/>
      <c r="S52" s="1">
        <v>45207.25</v>
      </c>
      <c r="T52" s="1">
        <v>136.37200000000001</v>
      </c>
      <c r="U52" s="1">
        <v>-97.02</v>
      </c>
      <c r="V52" s="1">
        <v>369.76400000000001</v>
      </c>
      <c r="W52" s="1"/>
      <c r="X52" s="1"/>
      <c r="Y52" s="1">
        <v>1969</v>
      </c>
      <c r="Z52" s="1" t="s">
        <v>17</v>
      </c>
      <c r="AA52" s="1">
        <v>1</v>
      </c>
      <c r="AB52" s="1">
        <f t="shared" si="0"/>
        <v>204.28700000000001</v>
      </c>
      <c r="AC52" s="1">
        <f t="shared" si="1"/>
        <v>201.678</v>
      </c>
      <c r="AD52" s="1">
        <f t="shared" si="2"/>
        <v>137.797</v>
      </c>
      <c r="AE52" s="1">
        <f t="shared" si="3"/>
        <v>136.37200000000001</v>
      </c>
    </row>
    <row r="53" spans="1:31" x14ac:dyDescent="0.25">
      <c r="A53" s="1">
        <v>1970</v>
      </c>
      <c r="B53" s="1">
        <v>12106.87</v>
      </c>
      <c r="C53" s="1">
        <v>2.6520000000000001</v>
      </c>
      <c r="D53" s="1">
        <v>-210.42500000000001</v>
      </c>
      <c r="E53" s="1">
        <v>215.72900000000001</v>
      </c>
      <c r="F53" s="1"/>
      <c r="G53" s="1">
        <v>11895.27</v>
      </c>
      <c r="H53" s="1">
        <v>1.754</v>
      </c>
      <c r="I53" s="1">
        <v>-211.34700000000001</v>
      </c>
      <c r="J53" s="1">
        <v>214.85400000000001</v>
      </c>
      <c r="K53" s="1"/>
      <c r="L53" s="1"/>
      <c r="M53" s="1">
        <v>16287.18</v>
      </c>
      <c r="N53" s="1">
        <v>10.755000000000001</v>
      </c>
      <c r="O53" s="1">
        <v>-223.27699999999999</v>
      </c>
      <c r="P53" s="1">
        <v>244.786</v>
      </c>
      <c r="Q53" s="1"/>
      <c r="R53" s="1"/>
      <c r="S53" s="1">
        <v>16093.4</v>
      </c>
      <c r="T53" s="1">
        <v>9.9130000000000003</v>
      </c>
      <c r="U53" s="1">
        <v>-224.143</v>
      </c>
      <c r="V53" s="1">
        <v>243.96899999999999</v>
      </c>
      <c r="W53" s="1"/>
      <c r="X53" s="1"/>
      <c r="Y53" s="1">
        <v>1970</v>
      </c>
      <c r="Z53" s="1" t="s">
        <v>17</v>
      </c>
      <c r="AA53" s="1">
        <v>1</v>
      </c>
      <c r="AB53" s="1">
        <f t="shared" si="0"/>
        <v>2.6520000000000001</v>
      </c>
      <c r="AC53" s="1">
        <f t="shared" si="1"/>
        <v>1.754</v>
      </c>
      <c r="AD53" s="1">
        <f t="shared" si="2"/>
        <v>10.755000000000001</v>
      </c>
      <c r="AE53" s="1">
        <f t="shared" si="3"/>
        <v>9.9130000000000003</v>
      </c>
    </row>
    <row r="54" spans="1:31" x14ac:dyDescent="0.25">
      <c r="A54" s="1">
        <v>1971</v>
      </c>
      <c r="B54" s="1">
        <v>25580.6</v>
      </c>
      <c r="C54" s="1">
        <v>59.828000000000003</v>
      </c>
      <c r="D54" s="1">
        <v>-152.24700000000001</v>
      </c>
      <c r="E54" s="1">
        <v>271.904</v>
      </c>
      <c r="F54" s="1"/>
      <c r="G54" s="1">
        <v>25716.12</v>
      </c>
      <c r="H54" s="1">
        <v>60.404000000000003</v>
      </c>
      <c r="I54" s="1">
        <v>-151.667</v>
      </c>
      <c r="J54" s="1">
        <v>272.47399999999999</v>
      </c>
      <c r="K54" s="1"/>
      <c r="L54" s="1"/>
      <c r="M54" s="1">
        <v>21672.77</v>
      </c>
      <c r="N54" s="1">
        <v>34.148000000000003</v>
      </c>
      <c r="O54" s="1">
        <v>-199.30500000000001</v>
      </c>
      <c r="P54" s="1">
        <v>267.601</v>
      </c>
      <c r="Q54" s="1"/>
      <c r="R54" s="1"/>
      <c r="S54" s="1">
        <v>22206.95</v>
      </c>
      <c r="T54" s="1">
        <v>36.468000000000004</v>
      </c>
      <c r="U54" s="1">
        <v>-196.93899999999999</v>
      </c>
      <c r="V54" s="1">
        <v>269.875</v>
      </c>
      <c r="W54" s="1"/>
      <c r="X54" s="1"/>
      <c r="Y54" s="1">
        <v>1971</v>
      </c>
      <c r="Z54" s="1" t="s">
        <v>17</v>
      </c>
      <c r="AA54" s="1">
        <v>1</v>
      </c>
      <c r="AB54" s="1">
        <f t="shared" si="0"/>
        <v>59.828000000000003</v>
      </c>
      <c r="AC54" s="1">
        <f t="shared" si="1"/>
        <v>60.404000000000003</v>
      </c>
      <c r="AD54" s="1">
        <f t="shared" si="2"/>
        <v>34.148000000000003</v>
      </c>
      <c r="AE54" s="1">
        <f t="shared" si="3"/>
        <v>36.468000000000004</v>
      </c>
    </row>
    <row r="55" spans="1:31" x14ac:dyDescent="0.25">
      <c r="A55" s="1">
        <v>1972</v>
      </c>
      <c r="B55" s="1">
        <v>9261.26</v>
      </c>
      <c r="C55" s="1">
        <v>-9.4239999999999995</v>
      </c>
      <c r="D55" s="1">
        <v>-222.84200000000001</v>
      </c>
      <c r="E55" s="1">
        <v>203.995</v>
      </c>
      <c r="F55" s="1"/>
      <c r="G55" s="1">
        <v>9515.48</v>
      </c>
      <c r="H55" s="1">
        <v>-8.3450000000000006</v>
      </c>
      <c r="I55" s="1">
        <v>-221.73099999999999</v>
      </c>
      <c r="J55" s="1">
        <v>205.041</v>
      </c>
      <c r="K55" s="1"/>
      <c r="L55" s="1"/>
      <c r="M55" s="1">
        <v>10364.950000000001</v>
      </c>
      <c r="N55" s="1">
        <v>-14.968999999999999</v>
      </c>
      <c r="O55" s="1">
        <v>-249.87700000000001</v>
      </c>
      <c r="P55" s="1">
        <v>219.93899999999999</v>
      </c>
      <c r="Q55" s="1"/>
      <c r="R55" s="1"/>
      <c r="S55" s="1">
        <v>11978.41</v>
      </c>
      <c r="T55" s="1">
        <v>-7.9610000000000003</v>
      </c>
      <c r="U55" s="1">
        <v>-242.60499999999999</v>
      </c>
      <c r="V55" s="1">
        <v>226.684</v>
      </c>
      <c r="W55" s="1"/>
      <c r="X55" s="1"/>
      <c r="Y55" s="1">
        <v>1972</v>
      </c>
      <c r="Z55" s="1" t="s">
        <v>18</v>
      </c>
      <c r="AA55" s="1">
        <v>3</v>
      </c>
      <c r="AB55" s="1">
        <f t="shared" si="0"/>
        <v>0</v>
      </c>
      <c r="AC55" s="1">
        <f t="shared" si="1"/>
        <v>0</v>
      </c>
      <c r="AD55" s="1">
        <f t="shared" si="2"/>
        <v>0</v>
      </c>
      <c r="AE55" s="1">
        <f t="shared" si="3"/>
        <v>0</v>
      </c>
    </row>
    <row r="56" spans="1:31" x14ac:dyDescent="0.25">
      <c r="A56" s="1">
        <v>1973</v>
      </c>
      <c r="B56" s="1">
        <v>17921.71</v>
      </c>
      <c r="C56" s="1">
        <v>27.327000000000002</v>
      </c>
      <c r="D56" s="1">
        <v>-185.191</v>
      </c>
      <c r="E56" s="1">
        <v>239.846</v>
      </c>
      <c r="F56" s="1"/>
      <c r="G56" s="1">
        <v>18086.05</v>
      </c>
      <c r="H56" s="1">
        <v>28.024999999999999</v>
      </c>
      <c r="I56" s="1">
        <v>-184.48099999999999</v>
      </c>
      <c r="J56" s="1">
        <v>240.53100000000001</v>
      </c>
      <c r="K56" s="1"/>
      <c r="L56" s="1"/>
      <c r="M56" s="1">
        <v>22719.96</v>
      </c>
      <c r="N56" s="1">
        <v>38.695999999999998</v>
      </c>
      <c r="O56" s="1">
        <v>-194.66800000000001</v>
      </c>
      <c r="P56" s="1">
        <v>272.06099999999998</v>
      </c>
      <c r="Q56" s="1"/>
      <c r="R56" s="1"/>
      <c r="S56" s="1">
        <v>22499.97</v>
      </c>
      <c r="T56" s="1">
        <v>37.741</v>
      </c>
      <c r="U56" s="1">
        <v>-195.642</v>
      </c>
      <c r="V56" s="1">
        <v>271.12299999999999</v>
      </c>
      <c r="W56" s="1"/>
      <c r="X56" s="1"/>
      <c r="Y56" s="1">
        <v>1973</v>
      </c>
      <c r="Z56" s="1" t="s">
        <v>21</v>
      </c>
      <c r="AA56" s="1">
        <v>2</v>
      </c>
      <c r="AB56" s="1">
        <f t="shared" si="0"/>
        <v>27.327000000000002</v>
      </c>
      <c r="AC56" s="1">
        <f t="shared" si="1"/>
        <v>28.024999999999999</v>
      </c>
      <c r="AD56" s="1">
        <f t="shared" si="2"/>
        <v>38.695999999999998</v>
      </c>
      <c r="AE56" s="1">
        <f t="shared" si="3"/>
        <v>37.741</v>
      </c>
    </row>
    <row r="57" spans="1:31" x14ac:dyDescent="0.25">
      <c r="A57" s="1">
        <v>1974</v>
      </c>
      <c r="B57" s="1">
        <v>43683.07</v>
      </c>
      <c r="C57" s="1">
        <v>136.64699999999999</v>
      </c>
      <c r="D57" s="1">
        <v>-75.704999999999998</v>
      </c>
      <c r="E57" s="1">
        <v>349</v>
      </c>
      <c r="F57" s="1"/>
      <c r="G57" s="1">
        <v>41556.730000000003</v>
      </c>
      <c r="H57" s="1">
        <v>127.624</v>
      </c>
      <c r="I57" s="1">
        <v>-84.6</v>
      </c>
      <c r="J57" s="1">
        <v>339.84800000000001</v>
      </c>
      <c r="K57" s="1"/>
      <c r="L57" s="1"/>
      <c r="M57" s="1">
        <v>43434.12</v>
      </c>
      <c r="N57" s="1">
        <v>128.66999999999999</v>
      </c>
      <c r="O57" s="1">
        <v>-104.586</v>
      </c>
      <c r="P57" s="1">
        <v>361.92700000000002</v>
      </c>
      <c r="Q57" s="1"/>
      <c r="R57" s="1"/>
      <c r="S57" s="1">
        <v>42202.2</v>
      </c>
      <c r="T57" s="1">
        <v>123.319</v>
      </c>
      <c r="U57" s="1">
        <v>-109.85599999999999</v>
      </c>
      <c r="V57" s="1">
        <v>356.495</v>
      </c>
      <c r="W57" s="1"/>
      <c r="X57" s="1"/>
      <c r="Y57" s="1">
        <v>1974</v>
      </c>
      <c r="Z57" s="1" t="s">
        <v>17</v>
      </c>
      <c r="AA57" s="1">
        <v>1</v>
      </c>
      <c r="AB57" s="1">
        <f t="shared" si="0"/>
        <v>136.64699999999999</v>
      </c>
      <c r="AC57" s="1">
        <f t="shared" si="1"/>
        <v>127.624</v>
      </c>
      <c r="AD57" s="1">
        <f t="shared" si="2"/>
        <v>128.66999999999999</v>
      </c>
      <c r="AE57" s="1">
        <f t="shared" si="3"/>
        <v>123.319</v>
      </c>
    </row>
    <row r="58" spans="1:31" x14ac:dyDescent="0.25">
      <c r="A58" s="1">
        <v>1975</v>
      </c>
      <c r="B58" s="1">
        <v>28083.919999999998</v>
      </c>
      <c r="C58" s="1">
        <v>70.450999999999993</v>
      </c>
      <c r="D58" s="1">
        <v>-141.55199999999999</v>
      </c>
      <c r="E58" s="1">
        <v>282.45400000000001</v>
      </c>
      <c r="F58" s="1"/>
      <c r="G58" s="1">
        <v>28301.77</v>
      </c>
      <c r="H58" s="1">
        <v>71.376000000000005</v>
      </c>
      <c r="I58" s="1">
        <v>-140.62299999999999</v>
      </c>
      <c r="J58" s="1">
        <v>283.37400000000002</v>
      </c>
      <c r="K58" s="1"/>
      <c r="L58" s="1"/>
      <c r="M58" s="1">
        <v>31120.22</v>
      </c>
      <c r="N58" s="1">
        <v>75.183999999999997</v>
      </c>
      <c r="O58" s="1">
        <v>-157.761</v>
      </c>
      <c r="P58" s="1">
        <v>308.12799999999999</v>
      </c>
      <c r="Q58" s="1"/>
      <c r="R58" s="1"/>
      <c r="S58" s="1">
        <v>33042.14</v>
      </c>
      <c r="T58" s="1">
        <v>83.531999999999996</v>
      </c>
      <c r="U58" s="1">
        <v>-149.38900000000001</v>
      </c>
      <c r="V58" s="1">
        <v>316.45299999999997</v>
      </c>
      <c r="W58" s="1"/>
      <c r="X58" s="1"/>
      <c r="Y58" s="1">
        <v>1975</v>
      </c>
      <c r="Z58" s="1" t="s">
        <v>17</v>
      </c>
      <c r="AA58" s="1">
        <v>1</v>
      </c>
      <c r="AB58" s="1">
        <f t="shared" si="0"/>
        <v>70.450999999999993</v>
      </c>
      <c r="AC58" s="1">
        <f t="shared" si="1"/>
        <v>71.376000000000005</v>
      </c>
      <c r="AD58" s="1">
        <f t="shared" si="2"/>
        <v>75.183999999999997</v>
      </c>
      <c r="AE58" s="1">
        <f t="shared" si="3"/>
        <v>83.531999999999996</v>
      </c>
    </row>
    <row r="59" spans="1:31" x14ac:dyDescent="0.25">
      <c r="A59" s="1">
        <v>1976</v>
      </c>
      <c r="B59" s="1">
        <v>9038.52</v>
      </c>
      <c r="C59" s="1">
        <v>-10.369</v>
      </c>
      <c r="D59" s="1">
        <v>-223.816</v>
      </c>
      <c r="E59" s="1">
        <v>203.078</v>
      </c>
      <c r="F59" s="1"/>
      <c r="G59" s="1">
        <v>9188.26</v>
      </c>
      <c r="H59" s="1">
        <v>-9.7330000000000005</v>
      </c>
      <c r="I59" s="1">
        <v>-223.161</v>
      </c>
      <c r="J59" s="1">
        <v>203.69499999999999</v>
      </c>
      <c r="K59" s="1"/>
      <c r="L59" s="1"/>
      <c r="M59" s="1">
        <v>8019.31</v>
      </c>
      <c r="N59" s="1">
        <v>-25.158000000000001</v>
      </c>
      <c r="O59" s="1">
        <v>-260.48200000000003</v>
      </c>
      <c r="P59" s="1">
        <v>210.166</v>
      </c>
      <c r="Q59" s="1"/>
      <c r="R59" s="1"/>
      <c r="S59" s="1">
        <v>7968.03</v>
      </c>
      <c r="T59" s="1">
        <v>-25.38</v>
      </c>
      <c r="U59" s="1">
        <v>-260.714</v>
      </c>
      <c r="V59" s="1">
        <v>209.953</v>
      </c>
      <c r="W59" s="1"/>
      <c r="X59" s="1"/>
      <c r="Y59" s="1">
        <v>1976</v>
      </c>
      <c r="Z59" s="1" t="s">
        <v>20</v>
      </c>
      <c r="AA59" s="1">
        <v>4</v>
      </c>
      <c r="AB59" s="1">
        <f t="shared" si="0"/>
        <v>0</v>
      </c>
      <c r="AC59" s="1">
        <f t="shared" si="1"/>
        <v>0</v>
      </c>
      <c r="AD59" s="1">
        <f t="shared" si="2"/>
        <v>0</v>
      </c>
      <c r="AE59" s="1">
        <f t="shared" si="3"/>
        <v>0</v>
      </c>
    </row>
    <row r="60" spans="1:31" x14ac:dyDescent="0.25">
      <c r="A60" s="1">
        <v>1977</v>
      </c>
      <c r="B60" s="1">
        <v>5550</v>
      </c>
      <c r="C60" s="1">
        <v>-25.172999999999998</v>
      </c>
      <c r="D60" s="1">
        <v>-239.10499999999999</v>
      </c>
      <c r="E60" s="1">
        <v>188.76</v>
      </c>
      <c r="F60" s="1"/>
      <c r="G60" s="1">
        <v>5550</v>
      </c>
      <c r="H60" s="1">
        <v>-25.172999999999998</v>
      </c>
      <c r="I60" s="1">
        <v>-239.10499999999999</v>
      </c>
      <c r="J60" s="1">
        <v>188.76</v>
      </c>
      <c r="K60" s="1"/>
      <c r="L60" s="1"/>
      <c r="M60" s="1">
        <v>5267.74</v>
      </c>
      <c r="N60" s="1">
        <v>-37.109000000000002</v>
      </c>
      <c r="O60" s="1">
        <v>-272.971</v>
      </c>
      <c r="P60" s="1">
        <v>198.75200000000001</v>
      </c>
      <c r="Q60" s="1"/>
      <c r="R60" s="1"/>
      <c r="S60" s="1">
        <v>5267.76</v>
      </c>
      <c r="T60" s="1">
        <v>-37.109000000000002</v>
      </c>
      <c r="U60" s="1">
        <v>-272.971</v>
      </c>
      <c r="V60" s="1">
        <v>198.75200000000001</v>
      </c>
      <c r="W60" s="1"/>
      <c r="X60" s="1"/>
      <c r="Y60" s="1">
        <v>1977</v>
      </c>
      <c r="Z60" s="1" t="s">
        <v>19</v>
      </c>
      <c r="AA60" s="1">
        <v>5</v>
      </c>
      <c r="AB60" s="1">
        <f t="shared" si="0"/>
        <v>0</v>
      </c>
      <c r="AC60" s="1">
        <f t="shared" si="1"/>
        <v>0</v>
      </c>
      <c r="AD60" s="1">
        <f t="shared" si="2"/>
        <v>0</v>
      </c>
      <c r="AE60" s="1">
        <f t="shared" si="3"/>
        <v>0</v>
      </c>
    </row>
    <row r="61" spans="1:31" x14ac:dyDescent="0.25">
      <c r="A61" s="1">
        <v>1978</v>
      </c>
      <c r="B61" s="1">
        <v>36201.17</v>
      </c>
      <c r="C61" s="1">
        <v>104.89700000000001</v>
      </c>
      <c r="D61" s="1">
        <v>-107.11499999999999</v>
      </c>
      <c r="E61" s="1">
        <v>316.91000000000003</v>
      </c>
      <c r="F61" s="1"/>
      <c r="G61" s="1">
        <v>36192.46</v>
      </c>
      <c r="H61" s="1">
        <v>104.86</v>
      </c>
      <c r="I61" s="1">
        <v>-107.152</v>
      </c>
      <c r="J61" s="1">
        <v>316.87299999999999</v>
      </c>
      <c r="K61" s="1"/>
      <c r="L61" s="1"/>
      <c r="M61" s="1">
        <v>32667.57</v>
      </c>
      <c r="N61" s="1">
        <v>81.905000000000001</v>
      </c>
      <c r="O61" s="1">
        <v>-151.01900000000001</v>
      </c>
      <c r="P61" s="1">
        <v>314.82799999999997</v>
      </c>
      <c r="Q61" s="1"/>
      <c r="R61" s="1"/>
      <c r="S61" s="1">
        <v>33713.339999999997</v>
      </c>
      <c r="T61" s="1">
        <v>86.447000000000003</v>
      </c>
      <c r="U61" s="1">
        <v>-146.47200000000001</v>
      </c>
      <c r="V61" s="1">
        <v>319.36599999999999</v>
      </c>
      <c r="W61" s="1"/>
      <c r="X61" s="1"/>
      <c r="Y61" s="1">
        <v>1978</v>
      </c>
      <c r="Z61" s="1" t="s">
        <v>21</v>
      </c>
      <c r="AA61" s="1">
        <v>2</v>
      </c>
      <c r="AB61" s="1">
        <f t="shared" si="0"/>
        <v>104.89700000000001</v>
      </c>
      <c r="AC61" s="1">
        <f t="shared" si="1"/>
        <v>104.86</v>
      </c>
      <c r="AD61" s="1">
        <f t="shared" si="2"/>
        <v>81.905000000000001</v>
      </c>
      <c r="AE61" s="1">
        <f t="shared" si="3"/>
        <v>86.447000000000003</v>
      </c>
    </row>
    <row r="62" spans="1:31" x14ac:dyDescent="0.25">
      <c r="A62" s="1">
        <v>1979</v>
      </c>
      <c r="B62" s="1">
        <v>17647.09</v>
      </c>
      <c r="C62" s="1">
        <v>26.161999999999999</v>
      </c>
      <c r="D62" s="1">
        <v>-186.37899999999999</v>
      </c>
      <c r="E62" s="1">
        <v>238.703</v>
      </c>
      <c r="F62" s="1"/>
      <c r="G62" s="1">
        <v>18185.05</v>
      </c>
      <c r="H62" s="1">
        <v>28.445</v>
      </c>
      <c r="I62" s="1">
        <v>-184.053</v>
      </c>
      <c r="J62" s="1">
        <v>240.94300000000001</v>
      </c>
      <c r="K62" s="1"/>
      <c r="L62" s="1"/>
      <c r="M62" s="1">
        <v>15419.83</v>
      </c>
      <c r="N62" s="1">
        <v>6.9870000000000001</v>
      </c>
      <c r="O62" s="1">
        <v>-227.15700000000001</v>
      </c>
      <c r="P62" s="1">
        <v>241.13200000000001</v>
      </c>
      <c r="Q62" s="1"/>
      <c r="R62" s="1"/>
      <c r="S62" s="1">
        <v>16523.580000000002</v>
      </c>
      <c r="T62" s="1">
        <v>11.782</v>
      </c>
      <c r="U62" s="1">
        <v>-222.22</v>
      </c>
      <c r="V62" s="1">
        <v>245.78299999999999</v>
      </c>
      <c r="W62" s="1"/>
      <c r="X62" s="1"/>
      <c r="Y62" s="1">
        <v>1979</v>
      </c>
      <c r="Z62" s="1" t="s">
        <v>20</v>
      </c>
      <c r="AA62" s="1">
        <v>4</v>
      </c>
      <c r="AB62" s="1">
        <f t="shared" si="0"/>
        <v>26.161999999999999</v>
      </c>
      <c r="AC62" s="1">
        <f t="shared" si="1"/>
        <v>28.445</v>
      </c>
      <c r="AD62" s="1">
        <f t="shared" si="2"/>
        <v>6.9870000000000001</v>
      </c>
      <c r="AE62" s="1">
        <f t="shared" si="3"/>
        <v>11.782</v>
      </c>
    </row>
    <row r="63" spans="1:31" x14ac:dyDescent="0.25">
      <c r="A63" s="1">
        <v>1980</v>
      </c>
      <c r="B63" s="1">
        <v>19944.29</v>
      </c>
      <c r="C63" s="1">
        <v>35.909999999999997</v>
      </c>
      <c r="D63" s="1">
        <v>-176.459</v>
      </c>
      <c r="E63" s="1">
        <v>248.28</v>
      </c>
      <c r="F63" s="1"/>
      <c r="G63" s="1">
        <v>19993.990000000002</v>
      </c>
      <c r="H63" s="1">
        <v>36.121000000000002</v>
      </c>
      <c r="I63" s="1">
        <v>-176.245</v>
      </c>
      <c r="J63" s="1">
        <v>248.488</v>
      </c>
      <c r="K63" s="1"/>
      <c r="L63" s="1"/>
      <c r="M63" s="1">
        <v>24646.13</v>
      </c>
      <c r="N63" s="1">
        <v>47.063000000000002</v>
      </c>
      <c r="O63" s="1">
        <v>-186.16</v>
      </c>
      <c r="P63" s="1">
        <v>280.286</v>
      </c>
      <c r="Q63" s="1"/>
      <c r="R63" s="1"/>
      <c r="S63" s="1">
        <v>25385.06</v>
      </c>
      <c r="T63" s="1">
        <v>50.271999999999998</v>
      </c>
      <c r="U63" s="1">
        <v>-182.904</v>
      </c>
      <c r="V63" s="1">
        <v>283.44799999999998</v>
      </c>
      <c r="W63" s="1"/>
      <c r="X63" s="1"/>
      <c r="Y63" s="1">
        <v>1980</v>
      </c>
      <c r="Z63" s="1" t="s">
        <v>21</v>
      </c>
      <c r="AA63" s="1">
        <v>2</v>
      </c>
      <c r="AB63" s="1">
        <f t="shared" si="0"/>
        <v>35.909999999999997</v>
      </c>
      <c r="AC63" s="1">
        <f t="shared" si="1"/>
        <v>36.121000000000002</v>
      </c>
      <c r="AD63" s="1">
        <f t="shared" si="2"/>
        <v>47.063000000000002</v>
      </c>
      <c r="AE63" s="1">
        <f t="shared" si="3"/>
        <v>50.271999999999998</v>
      </c>
    </row>
    <row r="64" spans="1:31" x14ac:dyDescent="0.25">
      <c r="A64" s="1">
        <v>1981</v>
      </c>
      <c r="B64" s="1">
        <v>10177.91</v>
      </c>
      <c r="C64" s="1">
        <v>-5.5339999999999998</v>
      </c>
      <c r="D64" s="1">
        <v>-218.83699999999999</v>
      </c>
      <c r="E64" s="1">
        <v>207.77</v>
      </c>
      <c r="F64" s="1"/>
      <c r="G64" s="1">
        <v>10224.31</v>
      </c>
      <c r="H64" s="1">
        <v>-5.3369999999999997</v>
      </c>
      <c r="I64" s="1">
        <v>-218.63499999999999</v>
      </c>
      <c r="J64" s="1">
        <v>207.96100000000001</v>
      </c>
      <c r="K64" s="1"/>
      <c r="L64" s="1"/>
      <c r="M64" s="1">
        <v>10300.94</v>
      </c>
      <c r="N64" s="1">
        <v>-15.247</v>
      </c>
      <c r="O64" s="1">
        <v>-250.166</v>
      </c>
      <c r="P64" s="1">
        <v>219.672</v>
      </c>
      <c r="Q64" s="1"/>
      <c r="R64" s="1"/>
      <c r="S64" s="1">
        <v>10380.629999999999</v>
      </c>
      <c r="T64" s="1">
        <v>-14.901</v>
      </c>
      <c r="U64" s="1">
        <v>-249.80600000000001</v>
      </c>
      <c r="V64" s="1">
        <v>220.00399999999999</v>
      </c>
      <c r="W64" s="1"/>
      <c r="X64" s="1"/>
      <c r="Y64" s="1">
        <v>1981</v>
      </c>
      <c r="Z64" s="1" t="s">
        <v>20</v>
      </c>
      <c r="AA64" s="1">
        <v>4</v>
      </c>
      <c r="AB64" s="1">
        <f t="shared" si="0"/>
        <v>0</v>
      </c>
      <c r="AC64" s="1">
        <f t="shared" si="1"/>
        <v>0</v>
      </c>
      <c r="AD64" s="1">
        <f t="shared" si="2"/>
        <v>0</v>
      </c>
      <c r="AE64" s="1">
        <f t="shared" si="3"/>
        <v>0</v>
      </c>
    </row>
    <row r="65" spans="1:31" x14ac:dyDescent="0.25">
      <c r="A65" s="1">
        <v>1982</v>
      </c>
      <c r="B65" s="1">
        <v>96652.44</v>
      </c>
      <c r="C65" s="1">
        <v>361.42599999999999</v>
      </c>
      <c r="D65" s="1">
        <v>137.87100000000001</v>
      </c>
      <c r="E65" s="1">
        <v>584.98099999999999</v>
      </c>
      <c r="F65" s="1"/>
      <c r="G65" s="1">
        <v>96271.360000000001</v>
      </c>
      <c r="H65" s="1">
        <v>359.80900000000003</v>
      </c>
      <c r="I65" s="1">
        <v>136.386</v>
      </c>
      <c r="J65" s="1">
        <v>583.23099999999999</v>
      </c>
      <c r="K65" s="1"/>
      <c r="L65" s="1"/>
      <c r="M65" s="1">
        <v>60201.45</v>
      </c>
      <c r="N65" s="1">
        <v>201.501</v>
      </c>
      <c r="O65" s="1">
        <v>-33.94</v>
      </c>
      <c r="P65" s="1">
        <v>436.94299999999998</v>
      </c>
      <c r="Q65" s="1"/>
      <c r="R65" s="1"/>
      <c r="S65" s="1">
        <v>60712.51</v>
      </c>
      <c r="T65" s="1">
        <v>203.721</v>
      </c>
      <c r="U65" s="1">
        <v>-31.818999999999999</v>
      </c>
      <c r="V65" s="1">
        <v>439.26100000000002</v>
      </c>
      <c r="W65" s="1"/>
      <c r="X65" s="1"/>
      <c r="Y65" s="1">
        <v>1982</v>
      </c>
      <c r="Z65" s="1" t="s">
        <v>17</v>
      </c>
      <c r="AA65" s="1">
        <v>1</v>
      </c>
      <c r="AB65" s="1">
        <f t="shared" si="0"/>
        <v>361.42599999999999</v>
      </c>
      <c r="AC65" s="1">
        <f t="shared" si="1"/>
        <v>359.80900000000003</v>
      </c>
      <c r="AD65" s="1">
        <f t="shared" si="2"/>
        <v>201.501</v>
      </c>
      <c r="AE65" s="1">
        <f t="shared" si="3"/>
        <v>203.721</v>
      </c>
    </row>
    <row r="66" spans="1:31" x14ac:dyDescent="0.25">
      <c r="A66" s="1">
        <v>1983</v>
      </c>
      <c r="B66" s="1">
        <v>79709.009999999995</v>
      </c>
      <c r="C66" s="1">
        <v>289.52499999999998</v>
      </c>
      <c r="D66" s="1">
        <v>71.17</v>
      </c>
      <c r="E66" s="1">
        <v>507.88</v>
      </c>
      <c r="F66" s="1"/>
      <c r="G66" s="1">
        <v>79500.149999999994</v>
      </c>
      <c r="H66" s="1">
        <v>288.63900000000001</v>
      </c>
      <c r="I66" s="1">
        <v>70.338999999999999</v>
      </c>
      <c r="J66" s="1">
        <v>506.93900000000002</v>
      </c>
      <c r="K66" s="1"/>
      <c r="L66" s="1"/>
      <c r="M66" s="1">
        <v>105724.59</v>
      </c>
      <c r="N66" s="1">
        <v>399.23599999999999</v>
      </c>
      <c r="O66" s="1">
        <v>148.19900000000001</v>
      </c>
      <c r="P66" s="1">
        <v>650.27300000000002</v>
      </c>
      <c r="Q66" s="1"/>
      <c r="R66" s="1"/>
      <c r="S66" s="1">
        <v>105230.65</v>
      </c>
      <c r="T66" s="1">
        <v>397.09</v>
      </c>
      <c r="U66" s="1">
        <v>146.29300000000001</v>
      </c>
      <c r="V66" s="1">
        <v>647.88800000000003</v>
      </c>
      <c r="W66" s="1"/>
      <c r="X66" s="1"/>
      <c r="Y66" s="1">
        <v>1983</v>
      </c>
      <c r="Z66" s="1" t="s">
        <v>17</v>
      </c>
      <c r="AA66" s="1">
        <v>1</v>
      </c>
      <c r="AB66" s="1">
        <f t="shared" si="0"/>
        <v>289.52499999999998</v>
      </c>
      <c r="AC66" s="1">
        <f t="shared" si="1"/>
        <v>288.63900000000001</v>
      </c>
      <c r="AD66" s="1">
        <f t="shared" si="2"/>
        <v>399.23599999999999</v>
      </c>
      <c r="AE66" s="1">
        <f t="shared" si="3"/>
        <v>397.09</v>
      </c>
    </row>
    <row r="67" spans="1:31" x14ac:dyDescent="0.25">
      <c r="A67" s="1">
        <v>1984</v>
      </c>
      <c r="B67" s="1">
        <v>14601.85</v>
      </c>
      <c r="C67" s="1">
        <v>13.239000000000001</v>
      </c>
      <c r="D67" s="1">
        <v>-199.57499999999999</v>
      </c>
      <c r="E67" s="1">
        <v>226.054</v>
      </c>
      <c r="F67" s="1"/>
      <c r="G67" s="1">
        <v>14827.26</v>
      </c>
      <c r="H67" s="1">
        <v>14.196</v>
      </c>
      <c r="I67" s="1">
        <v>-198.596</v>
      </c>
      <c r="J67" s="1">
        <v>226.988</v>
      </c>
      <c r="K67" s="1"/>
      <c r="L67" s="1"/>
      <c r="M67" s="1">
        <v>16767.71</v>
      </c>
      <c r="N67" s="1">
        <v>12.842000000000001</v>
      </c>
      <c r="O67" s="1">
        <v>-221.12899999999999</v>
      </c>
      <c r="P67" s="1">
        <v>246.81299999999999</v>
      </c>
      <c r="Q67" s="1"/>
      <c r="R67" s="1"/>
      <c r="S67" s="1">
        <v>16635.09</v>
      </c>
      <c r="T67" s="1">
        <v>12.266</v>
      </c>
      <c r="U67" s="1">
        <v>-221.72200000000001</v>
      </c>
      <c r="V67" s="1">
        <v>246.25399999999999</v>
      </c>
      <c r="W67" s="1"/>
      <c r="X67" s="1"/>
      <c r="Y67" s="1">
        <v>1984</v>
      </c>
      <c r="Z67" s="1" t="s">
        <v>17</v>
      </c>
      <c r="AA67" s="1">
        <v>1</v>
      </c>
      <c r="AB67" s="1">
        <f t="shared" si="0"/>
        <v>13.239000000000001</v>
      </c>
      <c r="AC67" s="1">
        <f t="shared" si="1"/>
        <v>14.196</v>
      </c>
      <c r="AD67" s="1">
        <f t="shared" si="2"/>
        <v>12.842000000000001</v>
      </c>
      <c r="AE67" s="1">
        <f t="shared" si="3"/>
        <v>12.266</v>
      </c>
    </row>
    <row r="68" spans="1:31" x14ac:dyDescent="0.25">
      <c r="A68" s="1">
        <v>1985</v>
      </c>
      <c r="B68" s="1">
        <v>11266.53</v>
      </c>
      <c r="C68" s="1">
        <v>-0.91400000000000003</v>
      </c>
      <c r="D68" s="1">
        <v>-214.08699999999999</v>
      </c>
      <c r="E68" s="1">
        <v>212.25899999999999</v>
      </c>
      <c r="F68" s="1"/>
      <c r="G68" s="1">
        <v>11045.32</v>
      </c>
      <c r="H68" s="1">
        <v>-1.853</v>
      </c>
      <c r="I68" s="1">
        <v>-215.05199999999999</v>
      </c>
      <c r="J68" s="1">
        <v>211.346</v>
      </c>
      <c r="K68" s="1"/>
      <c r="L68" s="1"/>
      <c r="M68" s="1">
        <v>9984.52</v>
      </c>
      <c r="N68" s="1">
        <v>-16.622</v>
      </c>
      <c r="O68" s="1">
        <v>-251.59399999999999</v>
      </c>
      <c r="P68" s="1">
        <v>218.351</v>
      </c>
      <c r="Q68" s="1"/>
      <c r="R68" s="1"/>
      <c r="S68" s="1">
        <v>9596.0499999999993</v>
      </c>
      <c r="T68" s="1">
        <v>-18.309000000000001</v>
      </c>
      <c r="U68" s="1">
        <v>-253.34899999999999</v>
      </c>
      <c r="V68" s="1">
        <v>216.73099999999999</v>
      </c>
      <c r="W68" s="1"/>
      <c r="X68" s="1"/>
      <c r="Y68" s="1">
        <v>1985</v>
      </c>
      <c r="Z68" s="1" t="s">
        <v>18</v>
      </c>
      <c r="AA68" s="1">
        <v>3</v>
      </c>
      <c r="AB68" s="1">
        <f t="shared" si="0"/>
        <v>0</v>
      </c>
      <c r="AC68" s="1">
        <f t="shared" si="1"/>
        <v>0</v>
      </c>
      <c r="AD68" s="1">
        <f t="shared" si="2"/>
        <v>0</v>
      </c>
      <c r="AE68" s="1">
        <f t="shared" si="3"/>
        <v>0</v>
      </c>
    </row>
    <row r="69" spans="1:31" x14ac:dyDescent="0.25">
      <c r="A69" s="1">
        <v>1986</v>
      </c>
      <c r="B69" s="1">
        <v>22660.66</v>
      </c>
      <c r="C69" s="1">
        <v>47.436999999999998</v>
      </c>
      <c r="D69" s="1">
        <v>-164.768</v>
      </c>
      <c r="E69" s="1">
        <v>259.64299999999997</v>
      </c>
      <c r="F69" s="1"/>
      <c r="G69" s="1">
        <v>22668.66</v>
      </c>
      <c r="H69" s="1">
        <v>47.470999999999997</v>
      </c>
      <c r="I69" s="1">
        <v>-164.73400000000001</v>
      </c>
      <c r="J69" s="1">
        <v>259.67700000000002</v>
      </c>
      <c r="K69" s="1"/>
      <c r="L69" s="1"/>
      <c r="M69" s="1">
        <v>41941.26</v>
      </c>
      <c r="N69" s="1">
        <v>122.18600000000001</v>
      </c>
      <c r="O69" s="1">
        <v>-110.974</v>
      </c>
      <c r="P69" s="1">
        <v>355.346</v>
      </c>
      <c r="Q69" s="1"/>
      <c r="R69" s="1"/>
      <c r="S69" s="1">
        <v>41695.480000000003</v>
      </c>
      <c r="T69" s="1">
        <v>121.119</v>
      </c>
      <c r="U69" s="1">
        <v>-112.027</v>
      </c>
      <c r="V69" s="1">
        <v>354.26400000000001</v>
      </c>
      <c r="W69" s="1"/>
      <c r="X69" s="1"/>
      <c r="Y69" s="1">
        <v>1986</v>
      </c>
      <c r="Z69" s="1" t="s">
        <v>17</v>
      </c>
      <c r="AA69" s="1">
        <v>1</v>
      </c>
      <c r="AB69" s="1">
        <f t="shared" si="0"/>
        <v>47.436999999999998</v>
      </c>
      <c r="AC69" s="1">
        <f t="shared" si="1"/>
        <v>47.470999999999997</v>
      </c>
      <c r="AD69" s="1">
        <f t="shared" si="2"/>
        <v>122.18600000000001</v>
      </c>
      <c r="AE69" s="1">
        <f t="shared" si="3"/>
        <v>121.119</v>
      </c>
    </row>
    <row r="70" spans="1:31" x14ac:dyDescent="0.25">
      <c r="A70" s="1">
        <v>1987</v>
      </c>
      <c r="B70" s="1">
        <v>9054.7000000000007</v>
      </c>
      <c r="C70" s="1">
        <v>-10.3</v>
      </c>
      <c r="D70" s="1">
        <v>-223.745</v>
      </c>
      <c r="E70" s="1">
        <v>203.14500000000001</v>
      </c>
      <c r="F70" s="1"/>
      <c r="G70" s="1">
        <v>9057.5400000000009</v>
      </c>
      <c r="H70" s="1">
        <v>-10.288</v>
      </c>
      <c r="I70" s="1">
        <v>-223.733</v>
      </c>
      <c r="J70" s="1">
        <v>203.15700000000001</v>
      </c>
      <c r="K70" s="1"/>
      <c r="L70" s="1"/>
      <c r="M70" s="1">
        <v>10454.040000000001</v>
      </c>
      <c r="N70" s="1">
        <v>-14.582000000000001</v>
      </c>
      <c r="O70" s="1">
        <v>-249.47499999999999</v>
      </c>
      <c r="P70" s="1">
        <v>220.31100000000001</v>
      </c>
      <c r="Q70" s="1"/>
      <c r="R70" s="1"/>
      <c r="S70" s="1">
        <v>11008.73</v>
      </c>
      <c r="T70" s="1">
        <v>-12.173</v>
      </c>
      <c r="U70" s="1">
        <v>-246.97300000000001</v>
      </c>
      <c r="V70" s="1">
        <v>222.62799999999999</v>
      </c>
      <c r="W70" s="1"/>
      <c r="X70" s="1"/>
      <c r="Y70" s="1">
        <v>1987</v>
      </c>
      <c r="Z70" s="1" t="s">
        <v>20</v>
      </c>
      <c r="AA70" s="1">
        <v>4</v>
      </c>
      <c r="AB70" s="1">
        <f t="shared" ref="AB70:AB86" si="11">IF(C70&lt;0,0,C70)</f>
        <v>0</v>
      </c>
      <c r="AC70" s="1">
        <f t="shared" ref="AC70:AC86" si="12">IF(H70&lt;0,0,H70)</f>
        <v>0</v>
      </c>
      <c r="AD70" s="1">
        <f t="shared" ref="AD70:AD86" si="13">IF(N70&lt;0,0,N70)</f>
        <v>0</v>
      </c>
      <c r="AE70" s="1">
        <f t="shared" ref="AE70:AE86" si="14">IF(T70&lt;0,0,T70)</f>
        <v>0</v>
      </c>
    </row>
    <row r="71" spans="1:31" x14ac:dyDescent="0.25">
      <c r="A71" s="1">
        <v>1988</v>
      </c>
      <c r="B71" s="1">
        <v>8454.42</v>
      </c>
      <c r="C71" s="1">
        <v>-12.847</v>
      </c>
      <c r="D71" s="1">
        <v>-226.37100000000001</v>
      </c>
      <c r="E71" s="1">
        <v>200.67599999999999</v>
      </c>
      <c r="F71" s="1"/>
      <c r="G71" s="1">
        <v>8454.61</v>
      </c>
      <c r="H71" s="1">
        <v>-12.847</v>
      </c>
      <c r="I71" s="1">
        <v>-226.37</v>
      </c>
      <c r="J71" s="1">
        <v>200.67699999999999</v>
      </c>
      <c r="K71" s="1"/>
      <c r="L71" s="1"/>
      <c r="M71" s="1">
        <v>6708.62</v>
      </c>
      <c r="N71" s="1">
        <v>-30.850999999999999</v>
      </c>
      <c r="O71" s="1">
        <v>-266.42399999999998</v>
      </c>
      <c r="P71" s="1">
        <v>204.72300000000001</v>
      </c>
      <c r="Q71" s="1"/>
      <c r="R71" s="1"/>
      <c r="S71" s="1">
        <v>7068.32</v>
      </c>
      <c r="T71" s="1">
        <v>-29.288</v>
      </c>
      <c r="U71" s="1">
        <v>-264.79199999999997</v>
      </c>
      <c r="V71" s="1">
        <v>206.215</v>
      </c>
      <c r="W71" s="1"/>
      <c r="X71" s="1"/>
      <c r="Y71" s="1">
        <v>1988</v>
      </c>
      <c r="Z71" s="1" t="s">
        <v>19</v>
      </c>
      <c r="AA71" s="1">
        <v>5</v>
      </c>
      <c r="AB71" s="1">
        <f t="shared" si="11"/>
        <v>0</v>
      </c>
      <c r="AC71" s="1">
        <f t="shared" si="12"/>
        <v>0</v>
      </c>
      <c r="AD71" s="1">
        <f t="shared" si="13"/>
        <v>0</v>
      </c>
      <c r="AE71" s="1">
        <f t="shared" si="14"/>
        <v>0</v>
      </c>
    </row>
    <row r="72" spans="1:31" x14ac:dyDescent="0.25">
      <c r="A72" s="1">
        <v>1989</v>
      </c>
      <c r="B72" s="1">
        <v>15488.95</v>
      </c>
      <c r="C72" s="1">
        <v>17.004000000000001</v>
      </c>
      <c r="D72" s="1">
        <v>-195.72499999999999</v>
      </c>
      <c r="E72" s="1">
        <v>229.733</v>
      </c>
      <c r="F72" s="1"/>
      <c r="G72" s="1">
        <v>15561.83</v>
      </c>
      <c r="H72" s="1">
        <v>17.312999999999999</v>
      </c>
      <c r="I72" s="1">
        <v>-195.40899999999999</v>
      </c>
      <c r="J72" s="1">
        <v>230.036</v>
      </c>
      <c r="K72" s="1"/>
      <c r="L72" s="1"/>
      <c r="M72" s="1">
        <v>18475.62</v>
      </c>
      <c r="N72" s="1">
        <v>20.260999999999999</v>
      </c>
      <c r="O72" s="1">
        <v>-213.511</v>
      </c>
      <c r="P72" s="1">
        <v>254.03200000000001</v>
      </c>
      <c r="Q72" s="1"/>
      <c r="R72" s="1"/>
      <c r="S72" s="1">
        <v>17639.91</v>
      </c>
      <c r="T72" s="1">
        <v>16.631</v>
      </c>
      <c r="U72" s="1">
        <v>-217.23599999999999</v>
      </c>
      <c r="V72" s="1">
        <v>250.49700000000001</v>
      </c>
      <c r="W72" s="1"/>
      <c r="X72" s="1"/>
      <c r="Y72" s="1">
        <v>1989</v>
      </c>
      <c r="Z72" s="1" t="s">
        <v>20</v>
      </c>
      <c r="AA72" s="1">
        <v>4</v>
      </c>
      <c r="AB72" s="1">
        <f t="shared" si="11"/>
        <v>17.004000000000001</v>
      </c>
      <c r="AC72" s="1">
        <f t="shared" si="12"/>
        <v>17.312999999999999</v>
      </c>
      <c r="AD72" s="1">
        <f t="shared" si="13"/>
        <v>20.260999999999999</v>
      </c>
      <c r="AE72" s="1">
        <f t="shared" si="14"/>
        <v>16.631</v>
      </c>
    </row>
    <row r="73" spans="1:31" x14ac:dyDescent="0.25">
      <c r="A73" s="1">
        <v>1990</v>
      </c>
      <c r="B73" s="1">
        <v>7710.46</v>
      </c>
      <c r="C73" s="1">
        <v>-16.004000000000001</v>
      </c>
      <c r="D73" s="1">
        <v>-229.62899999999999</v>
      </c>
      <c r="E73" s="1">
        <v>197.62</v>
      </c>
      <c r="F73" s="1"/>
      <c r="G73" s="1">
        <v>7710.22</v>
      </c>
      <c r="H73" s="1">
        <v>-16.006</v>
      </c>
      <c r="I73" s="1">
        <v>-229.63</v>
      </c>
      <c r="J73" s="1">
        <v>197.619</v>
      </c>
      <c r="K73" s="1"/>
      <c r="L73" s="1"/>
      <c r="M73" s="1">
        <v>6802.89</v>
      </c>
      <c r="N73" s="1">
        <v>-30.440999999999999</v>
      </c>
      <c r="O73" s="1">
        <v>-265.99599999999998</v>
      </c>
      <c r="P73" s="1">
        <v>205.114</v>
      </c>
      <c r="Q73" s="1"/>
      <c r="R73" s="1"/>
      <c r="S73" s="1">
        <v>6847.06</v>
      </c>
      <c r="T73" s="1">
        <v>-30.248999999999999</v>
      </c>
      <c r="U73" s="1">
        <v>-265.79599999999999</v>
      </c>
      <c r="V73" s="1">
        <v>205.297</v>
      </c>
      <c r="W73" s="1"/>
      <c r="X73" s="1"/>
      <c r="Y73" s="1">
        <v>1990</v>
      </c>
      <c r="Z73" s="1" t="s">
        <v>19</v>
      </c>
      <c r="AA73" s="1">
        <v>5</v>
      </c>
      <c r="AB73" s="1">
        <f t="shared" si="11"/>
        <v>0</v>
      </c>
      <c r="AC73" s="1">
        <f t="shared" si="12"/>
        <v>0</v>
      </c>
      <c r="AD73" s="1">
        <f t="shared" si="13"/>
        <v>0</v>
      </c>
      <c r="AE73" s="1">
        <f t="shared" si="14"/>
        <v>0</v>
      </c>
    </row>
    <row r="74" spans="1:31" x14ac:dyDescent="0.25">
      <c r="A74" s="1">
        <v>1991</v>
      </c>
      <c r="B74" s="1">
        <v>8585.43</v>
      </c>
      <c r="C74" s="1">
        <v>-12.292</v>
      </c>
      <c r="D74" s="1">
        <v>-225.798</v>
      </c>
      <c r="E74" s="1">
        <v>201.215</v>
      </c>
      <c r="F74" s="1"/>
      <c r="G74" s="1">
        <v>8581.83</v>
      </c>
      <c r="H74" s="1">
        <v>-12.307</v>
      </c>
      <c r="I74" s="1">
        <v>-225.81399999999999</v>
      </c>
      <c r="J74" s="1">
        <v>201.2</v>
      </c>
      <c r="K74" s="1"/>
      <c r="L74" s="1"/>
      <c r="M74" s="1">
        <v>11835.44</v>
      </c>
      <c r="N74" s="1">
        <v>-8.5820000000000007</v>
      </c>
      <c r="O74" s="1">
        <v>-243.249</v>
      </c>
      <c r="P74" s="1">
        <v>226.08500000000001</v>
      </c>
      <c r="Q74" s="1"/>
      <c r="R74" s="1"/>
      <c r="S74" s="1">
        <v>11239.83</v>
      </c>
      <c r="T74" s="1">
        <v>-11.169</v>
      </c>
      <c r="U74" s="1">
        <v>-245.93199999999999</v>
      </c>
      <c r="V74" s="1">
        <v>223.59399999999999</v>
      </c>
      <c r="W74" s="1"/>
      <c r="X74" s="1"/>
      <c r="Y74" s="1">
        <v>1991</v>
      </c>
      <c r="Z74" s="1" t="s">
        <v>19</v>
      </c>
      <c r="AA74" s="1">
        <v>5</v>
      </c>
      <c r="AB74" s="1">
        <f t="shared" si="11"/>
        <v>0</v>
      </c>
      <c r="AC74" s="1">
        <f t="shared" si="12"/>
        <v>0</v>
      </c>
      <c r="AD74" s="1">
        <f t="shared" si="13"/>
        <v>0</v>
      </c>
      <c r="AE74" s="1">
        <f t="shared" si="14"/>
        <v>0</v>
      </c>
    </row>
    <row r="75" spans="1:31" x14ac:dyDescent="0.25">
      <c r="A75" s="1">
        <v>1992</v>
      </c>
      <c r="B75" s="1">
        <v>8112.59</v>
      </c>
      <c r="C75" s="1">
        <v>-14.298</v>
      </c>
      <c r="D75" s="1">
        <v>-227.86799999999999</v>
      </c>
      <c r="E75" s="1">
        <v>199.27099999999999</v>
      </c>
      <c r="F75" s="1"/>
      <c r="G75" s="1">
        <v>8130.17</v>
      </c>
      <c r="H75" s="1">
        <v>-14.223000000000001</v>
      </c>
      <c r="I75" s="1">
        <v>-227.791</v>
      </c>
      <c r="J75" s="1">
        <v>199.34399999999999</v>
      </c>
      <c r="K75" s="1"/>
      <c r="L75" s="1"/>
      <c r="M75" s="1">
        <v>8859.56</v>
      </c>
      <c r="N75" s="1">
        <v>-21.507999999999999</v>
      </c>
      <c r="O75" s="1">
        <v>-256.678</v>
      </c>
      <c r="P75" s="1">
        <v>213.66300000000001</v>
      </c>
      <c r="Q75" s="1"/>
      <c r="R75" s="1"/>
      <c r="S75" s="1">
        <v>8733.81</v>
      </c>
      <c r="T75" s="1">
        <v>-22.053999999999998</v>
      </c>
      <c r="U75" s="1">
        <v>-257.24700000000001</v>
      </c>
      <c r="V75" s="1">
        <v>213.13900000000001</v>
      </c>
      <c r="W75" s="1"/>
      <c r="X75" s="1"/>
      <c r="Y75" s="1">
        <v>1992</v>
      </c>
      <c r="Z75" s="1" t="s">
        <v>19</v>
      </c>
      <c r="AA75" s="1">
        <v>5</v>
      </c>
      <c r="AB75" s="1">
        <f t="shared" si="11"/>
        <v>0</v>
      </c>
      <c r="AC75" s="1">
        <f t="shared" si="12"/>
        <v>0</v>
      </c>
      <c r="AD75" s="1">
        <f t="shared" si="13"/>
        <v>0</v>
      </c>
      <c r="AE75" s="1">
        <f t="shared" si="14"/>
        <v>0</v>
      </c>
    </row>
    <row r="76" spans="1:31" x14ac:dyDescent="0.25">
      <c r="A76" s="1">
        <v>1993</v>
      </c>
      <c r="B76" s="1">
        <v>33518.97</v>
      </c>
      <c r="C76" s="1">
        <v>93.515000000000001</v>
      </c>
      <c r="D76" s="1">
        <v>-118.453</v>
      </c>
      <c r="E76" s="1">
        <v>305.483</v>
      </c>
      <c r="F76" s="1"/>
      <c r="G76" s="1">
        <v>33682.94</v>
      </c>
      <c r="H76" s="1">
        <v>94.210999999999999</v>
      </c>
      <c r="I76" s="1">
        <v>-117.758</v>
      </c>
      <c r="J76" s="1">
        <v>306.18099999999998</v>
      </c>
      <c r="K76" s="1"/>
      <c r="L76" s="1"/>
      <c r="M76" s="1">
        <v>27406.43</v>
      </c>
      <c r="N76" s="1">
        <v>59.052</v>
      </c>
      <c r="O76" s="1">
        <v>-174.01499999999999</v>
      </c>
      <c r="P76" s="1">
        <v>292.12</v>
      </c>
      <c r="Q76" s="1"/>
      <c r="R76" s="1"/>
      <c r="S76" s="1">
        <v>27887.53</v>
      </c>
      <c r="T76" s="1">
        <v>61.142000000000003</v>
      </c>
      <c r="U76" s="1">
        <v>-171.904</v>
      </c>
      <c r="V76" s="1">
        <v>294.18799999999999</v>
      </c>
      <c r="W76" s="1"/>
      <c r="X76" s="1"/>
      <c r="Y76" s="1">
        <v>1993</v>
      </c>
      <c r="Z76" s="1" t="s">
        <v>21</v>
      </c>
      <c r="AA76" s="1">
        <v>2</v>
      </c>
      <c r="AB76" s="1">
        <f t="shared" si="11"/>
        <v>93.515000000000001</v>
      </c>
      <c r="AC76" s="1">
        <f t="shared" si="12"/>
        <v>94.210999999999999</v>
      </c>
      <c r="AD76" s="1">
        <f t="shared" si="13"/>
        <v>59.052</v>
      </c>
      <c r="AE76" s="1">
        <f t="shared" si="14"/>
        <v>61.142000000000003</v>
      </c>
    </row>
    <row r="77" spans="1:31" x14ac:dyDescent="0.25">
      <c r="A77" s="1">
        <v>1994</v>
      </c>
      <c r="B77" s="1">
        <v>8718.64</v>
      </c>
      <c r="C77" s="1">
        <v>-11.726000000000001</v>
      </c>
      <c r="D77" s="1">
        <v>-225.215</v>
      </c>
      <c r="E77" s="1">
        <v>201.76300000000001</v>
      </c>
      <c r="F77" s="1"/>
      <c r="G77" s="1">
        <v>8703.25</v>
      </c>
      <c r="H77" s="1">
        <v>-11.792</v>
      </c>
      <c r="I77" s="1">
        <v>-225.28299999999999</v>
      </c>
      <c r="J77" s="1">
        <v>201.69900000000001</v>
      </c>
      <c r="K77" s="1"/>
      <c r="L77" s="1"/>
      <c r="M77" s="1">
        <v>6786.56</v>
      </c>
      <c r="N77" s="1">
        <v>-30.512</v>
      </c>
      <c r="O77" s="1">
        <v>-266.07</v>
      </c>
      <c r="P77" s="1">
        <v>205.04599999999999</v>
      </c>
      <c r="Q77" s="1"/>
      <c r="R77" s="1"/>
      <c r="S77" s="1">
        <v>6835.28</v>
      </c>
      <c r="T77" s="1">
        <v>-30.300999999999998</v>
      </c>
      <c r="U77" s="1">
        <v>-265.84899999999999</v>
      </c>
      <c r="V77" s="1">
        <v>205.24799999999999</v>
      </c>
      <c r="W77" s="1"/>
      <c r="X77" s="1"/>
      <c r="Y77" s="1">
        <v>1994</v>
      </c>
      <c r="Z77" s="1" t="s">
        <v>19</v>
      </c>
      <c r="AA77" s="1">
        <v>5</v>
      </c>
      <c r="AB77" s="1">
        <f t="shared" si="11"/>
        <v>0</v>
      </c>
      <c r="AC77" s="1">
        <f t="shared" si="12"/>
        <v>0</v>
      </c>
      <c r="AD77" s="1">
        <f t="shared" si="13"/>
        <v>0</v>
      </c>
      <c r="AE77" s="1">
        <f t="shared" si="14"/>
        <v>0</v>
      </c>
    </row>
    <row r="78" spans="1:31" x14ac:dyDescent="0.25">
      <c r="A78" s="1">
        <v>1995</v>
      </c>
      <c r="B78" s="1">
        <v>74059.429999999993</v>
      </c>
      <c r="C78" s="1">
        <v>265.55099999999999</v>
      </c>
      <c r="D78" s="1">
        <v>48.603000000000002</v>
      </c>
      <c r="E78" s="1">
        <v>482.49900000000002</v>
      </c>
      <c r="F78" s="1"/>
      <c r="G78" s="1">
        <v>70829.929999999993</v>
      </c>
      <c r="H78" s="1">
        <v>251.846</v>
      </c>
      <c r="I78" s="1">
        <v>35.627000000000002</v>
      </c>
      <c r="J78" s="1">
        <v>468.06599999999997</v>
      </c>
      <c r="K78" s="1"/>
      <c r="L78" s="1"/>
      <c r="M78" s="1">
        <v>82816.23</v>
      </c>
      <c r="N78" s="1">
        <v>299.73099999999999</v>
      </c>
      <c r="O78" s="1">
        <v>58.228000000000002</v>
      </c>
      <c r="P78" s="1">
        <v>541.23400000000004</v>
      </c>
      <c r="Q78" s="1"/>
      <c r="R78" s="1"/>
      <c r="S78" s="1">
        <v>80812.91</v>
      </c>
      <c r="T78" s="1">
        <v>291.029</v>
      </c>
      <c r="U78" s="1">
        <v>50.203000000000003</v>
      </c>
      <c r="V78" s="1">
        <v>531.85599999999999</v>
      </c>
      <c r="W78" s="1"/>
      <c r="X78" s="1"/>
      <c r="Y78" s="1">
        <v>1995</v>
      </c>
      <c r="Z78" s="1" t="s">
        <v>17</v>
      </c>
      <c r="AA78" s="1">
        <v>1</v>
      </c>
      <c r="AB78" s="1">
        <f t="shared" si="11"/>
        <v>265.55099999999999</v>
      </c>
      <c r="AC78" s="1">
        <f t="shared" si="12"/>
        <v>251.846</v>
      </c>
      <c r="AD78" s="1">
        <f t="shared" si="13"/>
        <v>299.73099999999999</v>
      </c>
      <c r="AE78" s="1">
        <f t="shared" si="14"/>
        <v>291.029</v>
      </c>
    </row>
    <row r="79" spans="1:31" x14ac:dyDescent="0.25">
      <c r="A79" s="1">
        <v>1996</v>
      </c>
      <c r="B79" s="1">
        <v>42603.74</v>
      </c>
      <c r="C79" s="1">
        <v>132.06700000000001</v>
      </c>
      <c r="D79" s="1">
        <v>-80.216999999999999</v>
      </c>
      <c r="E79" s="1">
        <v>344.351</v>
      </c>
      <c r="F79" s="1"/>
      <c r="G79" s="1">
        <v>42670.68</v>
      </c>
      <c r="H79" s="1">
        <v>132.351</v>
      </c>
      <c r="I79" s="1">
        <v>-79.936999999999998</v>
      </c>
      <c r="J79" s="1">
        <v>344.63900000000001</v>
      </c>
      <c r="K79" s="1"/>
      <c r="L79" s="1"/>
      <c r="M79" s="1">
        <v>34874.22</v>
      </c>
      <c r="N79" s="1">
        <v>91.49</v>
      </c>
      <c r="O79" s="1">
        <v>-141.43299999999999</v>
      </c>
      <c r="P79" s="1">
        <v>324.41300000000001</v>
      </c>
      <c r="Q79" s="1"/>
      <c r="R79" s="1"/>
      <c r="S79" s="1">
        <v>35084.92</v>
      </c>
      <c r="T79" s="1">
        <v>92.405000000000001</v>
      </c>
      <c r="U79" s="1">
        <v>-140.52000000000001</v>
      </c>
      <c r="V79" s="1">
        <v>325.33</v>
      </c>
      <c r="W79" s="1"/>
      <c r="X79" s="1"/>
      <c r="Y79" s="1">
        <v>1996</v>
      </c>
      <c r="Z79" s="1" t="s">
        <v>17</v>
      </c>
      <c r="AA79" s="1">
        <v>1</v>
      </c>
      <c r="AB79" s="1">
        <f t="shared" si="11"/>
        <v>132.06700000000001</v>
      </c>
      <c r="AC79" s="1">
        <f t="shared" si="12"/>
        <v>132.351</v>
      </c>
      <c r="AD79" s="1">
        <f t="shared" si="13"/>
        <v>91.49</v>
      </c>
      <c r="AE79" s="1">
        <f t="shared" si="14"/>
        <v>92.405000000000001</v>
      </c>
    </row>
    <row r="80" spans="1:31" x14ac:dyDescent="0.25">
      <c r="A80" s="1">
        <v>1997</v>
      </c>
      <c r="B80" s="1">
        <v>15162.55</v>
      </c>
      <c r="C80" s="1">
        <v>15.619</v>
      </c>
      <c r="D80" s="1">
        <v>-197.14099999999999</v>
      </c>
      <c r="E80" s="1">
        <v>228.37899999999999</v>
      </c>
      <c r="F80" s="1"/>
      <c r="G80" s="1">
        <v>14936.01</v>
      </c>
      <c r="H80" s="1">
        <v>14.657999999999999</v>
      </c>
      <c r="I80" s="1">
        <v>-198.124</v>
      </c>
      <c r="J80" s="1">
        <v>227.43899999999999</v>
      </c>
      <c r="K80" s="1"/>
      <c r="L80" s="1"/>
      <c r="M80" s="1">
        <v>15534.89</v>
      </c>
      <c r="N80" s="1">
        <v>7.4870000000000001</v>
      </c>
      <c r="O80" s="1">
        <v>-226.642</v>
      </c>
      <c r="P80" s="1">
        <v>241.61600000000001</v>
      </c>
      <c r="Q80" s="1"/>
      <c r="R80" s="1"/>
      <c r="S80" s="1">
        <v>14369.34</v>
      </c>
      <c r="T80" s="1">
        <v>2.4239999999999999</v>
      </c>
      <c r="U80" s="1">
        <v>-231.863</v>
      </c>
      <c r="V80" s="1">
        <v>236.71199999999999</v>
      </c>
      <c r="W80" s="1"/>
      <c r="X80" s="1"/>
      <c r="Y80" s="1">
        <v>1997</v>
      </c>
      <c r="Z80" s="1" t="s">
        <v>17</v>
      </c>
      <c r="AA80" s="1">
        <v>1</v>
      </c>
      <c r="AB80" s="1">
        <f t="shared" si="11"/>
        <v>15.619</v>
      </c>
      <c r="AC80" s="1">
        <f t="shared" si="12"/>
        <v>14.657999999999999</v>
      </c>
      <c r="AD80" s="1">
        <f t="shared" si="13"/>
        <v>7.4870000000000001</v>
      </c>
      <c r="AE80" s="1">
        <f t="shared" si="14"/>
        <v>2.4239999999999999</v>
      </c>
    </row>
    <row r="81" spans="1:31" x14ac:dyDescent="0.25">
      <c r="A81" s="1">
        <v>1998</v>
      </c>
      <c r="B81" s="1">
        <v>60931.37</v>
      </c>
      <c r="C81" s="1">
        <v>209.84100000000001</v>
      </c>
      <c r="D81" s="1">
        <v>-4.4969999999999999</v>
      </c>
      <c r="E81" s="1">
        <v>424.18</v>
      </c>
      <c r="F81" s="1"/>
      <c r="G81" s="1">
        <v>55288.03</v>
      </c>
      <c r="H81" s="1">
        <v>185.89400000000001</v>
      </c>
      <c r="I81" s="1">
        <v>-27.611999999999998</v>
      </c>
      <c r="J81" s="1">
        <v>399.399</v>
      </c>
      <c r="K81" s="1"/>
      <c r="L81" s="1"/>
      <c r="M81" s="1">
        <v>58029.06</v>
      </c>
      <c r="N81" s="1">
        <v>192.065</v>
      </c>
      <c r="O81" s="1">
        <v>-42.98</v>
      </c>
      <c r="P81" s="1">
        <v>427.11</v>
      </c>
      <c r="Q81" s="1"/>
      <c r="R81" s="1"/>
      <c r="S81" s="1">
        <v>54877.440000000002</v>
      </c>
      <c r="T81" s="1">
        <v>178.376</v>
      </c>
      <c r="U81" s="1">
        <v>-56.154000000000003</v>
      </c>
      <c r="V81" s="1">
        <v>412.90600000000001</v>
      </c>
      <c r="W81" s="1"/>
      <c r="X81" s="1"/>
      <c r="Y81" s="1">
        <v>1998</v>
      </c>
      <c r="Z81" s="1" t="s">
        <v>17</v>
      </c>
      <c r="AA81" s="1">
        <v>1</v>
      </c>
      <c r="AB81" s="1">
        <f t="shared" si="11"/>
        <v>209.84100000000001</v>
      </c>
      <c r="AC81" s="1">
        <f t="shared" si="12"/>
        <v>185.89400000000001</v>
      </c>
      <c r="AD81" s="1">
        <f t="shared" si="13"/>
        <v>192.065</v>
      </c>
      <c r="AE81" s="1">
        <f t="shared" si="14"/>
        <v>178.376</v>
      </c>
    </row>
    <row r="82" spans="1:31" x14ac:dyDescent="0.25">
      <c r="A82" s="1">
        <v>1999</v>
      </c>
      <c r="B82" s="1">
        <v>23743.46</v>
      </c>
      <c r="C82" s="1">
        <v>52.031999999999996</v>
      </c>
      <c r="D82" s="1">
        <v>-160.119</v>
      </c>
      <c r="E82" s="1">
        <v>264.18400000000003</v>
      </c>
      <c r="F82" s="1"/>
      <c r="G82" s="1">
        <v>23786.15</v>
      </c>
      <c r="H82" s="1">
        <v>52.213999999999999</v>
      </c>
      <c r="I82" s="1">
        <v>-159.93600000000001</v>
      </c>
      <c r="J82" s="1">
        <v>264.363</v>
      </c>
      <c r="K82" s="1"/>
      <c r="L82" s="1"/>
      <c r="M82" s="1">
        <v>26243.68</v>
      </c>
      <c r="N82" s="1">
        <v>54.002000000000002</v>
      </c>
      <c r="O82" s="1">
        <v>-179.124</v>
      </c>
      <c r="P82" s="1">
        <v>287.12799999999999</v>
      </c>
      <c r="Q82" s="1"/>
      <c r="R82" s="1"/>
      <c r="S82" s="1">
        <v>25926.25</v>
      </c>
      <c r="T82" s="1">
        <v>52.622999999999998</v>
      </c>
      <c r="U82" s="1">
        <v>-180.52099999999999</v>
      </c>
      <c r="V82" s="1">
        <v>285.767</v>
      </c>
      <c r="W82" s="1"/>
      <c r="X82" s="1"/>
      <c r="Y82" s="1">
        <v>1999</v>
      </c>
      <c r="Z82" s="1" t="s">
        <v>17</v>
      </c>
      <c r="AA82" s="1">
        <v>1</v>
      </c>
      <c r="AB82" s="1">
        <f t="shared" si="11"/>
        <v>52.031999999999996</v>
      </c>
      <c r="AC82" s="1">
        <f t="shared" si="12"/>
        <v>52.213999999999999</v>
      </c>
      <c r="AD82" s="1">
        <f t="shared" si="13"/>
        <v>54.002000000000002</v>
      </c>
      <c r="AE82" s="1">
        <f t="shared" si="14"/>
        <v>52.622999999999998</v>
      </c>
    </row>
    <row r="83" spans="1:31" x14ac:dyDescent="0.25">
      <c r="A83" s="1">
        <v>2000</v>
      </c>
      <c r="B83" s="1">
        <v>17482.32</v>
      </c>
      <c r="C83" s="1">
        <v>25.463000000000001</v>
      </c>
      <c r="D83" s="1">
        <v>-187.09200000000001</v>
      </c>
      <c r="E83" s="1">
        <v>238.017</v>
      </c>
      <c r="F83" s="1"/>
      <c r="G83" s="1">
        <v>17606.3</v>
      </c>
      <c r="H83" s="1">
        <v>25.989000000000001</v>
      </c>
      <c r="I83" s="1">
        <v>-186.55500000000001</v>
      </c>
      <c r="J83" s="1">
        <v>238.53299999999999</v>
      </c>
      <c r="K83" s="1"/>
      <c r="L83" s="1"/>
      <c r="M83" s="1">
        <v>23892.12</v>
      </c>
      <c r="N83" s="1">
        <v>43.787999999999997</v>
      </c>
      <c r="O83" s="1">
        <v>-189.488</v>
      </c>
      <c r="P83" s="1">
        <v>277.06299999999999</v>
      </c>
      <c r="Q83" s="1"/>
      <c r="R83" s="1"/>
      <c r="S83" s="1">
        <v>24330.78</v>
      </c>
      <c r="T83" s="1">
        <v>45.692999999999998</v>
      </c>
      <c r="U83" s="1">
        <v>-187.55099999999999</v>
      </c>
      <c r="V83" s="1">
        <v>278.93799999999999</v>
      </c>
      <c r="W83" s="1"/>
      <c r="X83" s="1"/>
      <c r="Y83" s="1">
        <v>2000</v>
      </c>
      <c r="Z83" s="1" t="s">
        <v>21</v>
      </c>
      <c r="AA83" s="1">
        <v>2</v>
      </c>
      <c r="AB83" s="1">
        <f t="shared" si="11"/>
        <v>25.463000000000001</v>
      </c>
      <c r="AC83" s="1">
        <f t="shared" si="12"/>
        <v>25.989000000000001</v>
      </c>
      <c r="AD83" s="1">
        <f t="shared" si="13"/>
        <v>43.787999999999997</v>
      </c>
      <c r="AE83" s="1">
        <f t="shared" si="14"/>
        <v>45.692999999999998</v>
      </c>
    </row>
    <row r="84" spans="1:31" x14ac:dyDescent="0.25">
      <c r="A84" s="1">
        <v>2001</v>
      </c>
      <c r="B84" s="1">
        <v>8692.6299999999992</v>
      </c>
      <c r="C84" s="1">
        <v>-11.837</v>
      </c>
      <c r="D84" s="1">
        <v>-225.32900000000001</v>
      </c>
      <c r="E84" s="1">
        <v>201.65600000000001</v>
      </c>
      <c r="F84" s="1"/>
      <c r="G84" s="1">
        <v>8887.6</v>
      </c>
      <c r="H84" s="1">
        <v>-11.009</v>
      </c>
      <c r="I84" s="1">
        <v>-224.476</v>
      </c>
      <c r="J84" s="1">
        <v>202.458</v>
      </c>
      <c r="K84" s="1"/>
      <c r="L84" s="1"/>
      <c r="M84" s="1">
        <v>10362.209999999999</v>
      </c>
      <c r="N84" s="1">
        <v>-14.981</v>
      </c>
      <c r="O84" s="1">
        <v>-249.88900000000001</v>
      </c>
      <c r="P84" s="1">
        <v>219.92699999999999</v>
      </c>
      <c r="Q84" s="1"/>
      <c r="R84" s="1"/>
      <c r="S84" s="1">
        <v>9906.93</v>
      </c>
      <c r="T84" s="1">
        <v>-16.959</v>
      </c>
      <c r="U84" s="1">
        <v>-251.94499999999999</v>
      </c>
      <c r="V84" s="1">
        <v>218.02799999999999</v>
      </c>
      <c r="W84" s="1"/>
      <c r="X84" s="1"/>
      <c r="Y84" s="1">
        <v>2001</v>
      </c>
      <c r="Z84" s="1" t="s">
        <v>20</v>
      </c>
      <c r="AA84" s="1">
        <v>4</v>
      </c>
      <c r="AB84" s="1">
        <f t="shared" si="11"/>
        <v>0</v>
      </c>
      <c r="AC84" s="1">
        <f t="shared" si="12"/>
        <v>0</v>
      </c>
      <c r="AD84" s="1">
        <f t="shared" si="13"/>
        <v>0</v>
      </c>
      <c r="AE84" s="1">
        <f t="shared" si="14"/>
        <v>0</v>
      </c>
    </row>
    <row r="85" spans="1:31" x14ac:dyDescent="0.25">
      <c r="A85" s="1">
        <v>2002</v>
      </c>
      <c r="B85" s="1">
        <v>13208.97</v>
      </c>
      <c r="C85" s="1">
        <v>7.3289999999999997</v>
      </c>
      <c r="D85" s="1">
        <v>-205.62799999999999</v>
      </c>
      <c r="E85" s="1">
        <v>220.285</v>
      </c>
      <c r="F85" s="1"/>
      <c r="G85" s="1">
        <v>13697.44</v>
      </c>
      <c r="H85" s="1">
        <v>9.4019999999999992</v>
      </c>
      <c r="I85" s="1">
        <v>-203.50399999999999</v>
      </c>
      <c r="J85" s="1">
        <v>222.30699999999999</v>
      </c>
      <c r="K85" s="1"/>
      <c r="L85" s="1"/>
      <c r="M85" s="1">
        <v>10878.29</v>
      </c>
      <c r="N85" s="1">
        <v>-12.739000000000001</v>
      </c>
      <c r="O85" s="1">
        <v>-247.56100000000001</v>
      </c>
      <c r="P85" s="1">
        <v>222.083</v>
      </c>
      <c r="Q85" s="1"/>
      <c r="R85" s="1"/>
      <c r="S85" s="1">
        <v>11360.41</v>
      </c>
      <c r="T85" s="1">
        <v>-10.645</v>
      </c>
      <c r="U85" s="1">
        <v>-245.38800000000001</v>
      </c>
      <c r="V85" s="1">
        <v>224.09800000000001</v>
      </c>
      <c r="W85" s="1"/>
      <c r="X85" s="1"/>
      <c r="Y85" s="1">
        <v>2002</v>
      </c>
      <c r="Z85" s="1" t="s">
        <v>20</v>
      </c>
      <c r="AA85" s="1">
        <v>4</v>
      </c>
      <c r="AB85" s="1">
        <f t="shared" si="11"/>
        <v>7.3289999999999997</v>
      </c>
      <c r="AC85" s="1">
        <f t="shared" si="12"/>
        <v>9.4019999999999992</v>
      </c>
      <c r="AD85" s="1">
        <f t="shared" si="13"/>
        <v>0</v>
      </c>
      <c r="AE85" s="1">
        <f t="shared" si="14"/>
        <v>0</v>
      </c>
    </row>
    <row r="86" spans="1:31" x14ac:dyDescent="0.25">
      <c r="A86" s="1">
        <v>2003</v>
      </c>
      <c r="B86" s="1">
        <v>35130.15</v>
      </c>
      <c r="C86" s="1">
        <v>100.352</v>
      </c>
      <c r="D86" s="1">
        <v>-111.637</v>
      </c>
      <c r="E86" s="1">
        <v>312.34199999999998</v>
      </c>
      <c r="F86" s="1"/>
      <c r="G86" s="1">
        <v>35445.410000000003</v>
      </c>
      <c r="H86" s="1">
        <v>101.69</v>
      </c>
      <c r="I86" s="1">
        <v>-110.30500000000001</v>
      </c>
      <c r="J86" s="1">
        <v>313.68599999999998</v>
      </c>
      <c r="K86" s="1"/>
      <c r="L86" s="1"/>
      <c r="M86" s="1">
        <v>21247.41</v>
      </c>
      <c r="N86" s="1">
        <v>32.299999999999997</v>
      </c>
      <c r="O86" s="1">
        <v>-201.191</v>
      </c>
      <c r="P86" s="1">
        <v>265.791</v>
      </c>
      <c r="Q86" s="1"/>
      <c r="R86" s="1"/>
      <c r="S86" s="1">
        <v>21596.19</v>
      </c>
      <c r="T86" s="1">
        <v>33.814999999999998</v>
      </c>
      <c r="U86" s="1">
        <v>-199.64500000000001</v>
      </c>
      <c r="V86" s="1">
        <v>267.27499999999998</v>
      </c>
      <c r="W86" s="1"/>
      <c r="X86" s="1"/>
      <c r="Y86" s="1">
        <v>2003</v>
      </c>
      <c r="Z86" s="1" t="s">
        <v>21</v>
      </c>
      <c r="AA86" s="1">
        <v>2</v>
      </c>
      <c r="AB86" s="1">
        <f t="shared" si="11"/>
        <v>100.352</v>
      </c>
      <c r="AC86" s="1">
        <f t="shared" si="12"/>
        <v>101.69</v>
      </c>
      <c r="AD86" s="1">
        <f t="shared" si="13"/>
        <v>32.299999999999997</v>
      </c>
      <c r="AE86" s="1">
        <f t="shared" si="14"/>
        <v>33.814999999999998</v>
      </c>
    </row>
    <row r="89" spans="1:31" x14ac:dyDescent="0.25">
      <c r="A89" s="1" t="s">
        <v>22</v>
      </c>
      <c r="B89" s="1">
        <v>13766.121999999998</v>
      </c>
      <c r="C89" s="1"/>
      <c r="D89" s="1"/>
      <c r="E89" s="1"/>
      <c r="F89" s="1"/>
      <c r="G89" s="1">
        <v>14136.333999999999</v>
      </c>
      <c r="H89" s="1"/>
      <c r="I89" s="1"/>
      <c r="J89" s="1"/>
      <c r="K89" s="1"/>
      <c r="L89" s="1"/>
      <c r="M89" s="1">
        <v>12919.165999999999</v>
      </c>
      <c r="N89" s="1"/>
      <c r="O89" s="1"/>
      <c r="P89" s="1"/>
      <c r="Q89" s="1"/>
      <c r="R89" s="1"/>
      <c r="S89" s="1">
        <v>12522.707999999999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 t="s">
        <v>23</v>
      </c>
      <c r="B90" s="1">
        <v>96652.44</v>
      </c>
      <c r="C90" s="1"/>
      <c r="D90" s="1"/>
      <c r="E90" s="1"/>
      <c r="F90" s="1"/>
      <c r="G90" s="1">
        <v>96272.98</v>
      </c>
      <c r="H90" s="1"/>
      <c r="I90" s="1"/>
      <c r="J90" s="1"/>
      <c r="K90" s="1"/>
      <c r="L90" s="1"/>
      <c r="M90" s="1">
        <v>105724.59</v>
      </c>
      <c r="N90" s="1"/>
      <c r="O90" s="1"/>
      <c r="P90" s="1"/>
      <c r="Q90" s="1"/>
      <c r="R90" s="1"/>
      <c r="S90" s="1">
        <v>105234.03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opLeftCell="AD1" workbookViewId="0">
      <selection activeCell="AI25" sqref="AI25"/>
    </sheetView>
  </sheetViews>
  <sheetFormatPr defaultRowHeight="15" x14ac:dyDescent="0.25"/>
  <cols>
    <col min="1" max="34" width="9.140625" style="1"/>
    <col min="35" max="35" width="10.42578125" style="1" bestFit="1" customWidth="1"/>
    <col min="36" max="36" width="18.42578125" style="1" bestFit="1" customWidth="1"/>
    <col min="37" max="37" width="32.42578125" style="1" bestFit="1" customWidth="1"/>
    <col min="38" max="38" width="10.42578125" style="1" bestFit="1" customWidth="1"/>
    <col min="39" max="39" width="18.42578125" style="1" bestFit="1" customWidth="1"/>
    <col min="40" max="40" width="32.42578125" style="1" bestFit="1" customWidth="1"/>
    <col min="41" max="16384" width="9.140625" style="1"/>
  </cols>
  <sheetData>
    <row r="1" spans="1:40" x14ac:dyDescent="0.25">
      <c r="B1" s="1" t="s">
        <v>5</v>
      </c>
      <c r="M1" s="1" t="s">
        <v>6</v>
      </c>
    </row>
    <row r="2" spans="1:40" x14ac:dyDescent="0.25">
      <c r="B2" s="1" t="s">
        <v>7</v>
      </c>
      <c r="G2" s="1" t="s">
        <v>8</v>
      </c>
      <c r="M2" s="1" t="s">
        <v>7</v>
      </c>
      <c r="S2" s="1" t="s">
        <v>8</v>
      </c>
      <c r="Y2" s="1" t="s">
        <v>9</v>
      </c>
    </row>
    <row r="3" spans="1:40" x14ac:dyDescent="0.25">
      <c r="B3" s="1" t="s">
        <v>0</v>
      </c>
      <c r="C3" s="1" t="s">
        <v>1</v>
      </c>
      <c r="D3" s="1" t="s">
        <v>2</v>
      </c>
      <c r="E3" s="1" t="s">
        <v>3</v>
      </c>
      <c r="G3" s="1" t="s">
        <v>0</v>
      </c>
      <c r="H3" s="1" t="s">
        <v>1</v>
      </c>
      <c r="I3" s="1" t="s">
        <v>2</v>
      </c>
      <c r="J3" s="1" t="s">
        <v>3</v>
      </c>
      <c r="M3" s="1" t="s">
        <v>0</v>
      </c>
      <c r="N3" s="1" t="s">
        <v>1</v>
      </c>
      <c r="O3" s="1" t="s">
        <v>2</v>
      </c>
      <c r="P3" s="1" t="s">
        <v>3</v>
      </c>
      <c r="S3" s="1" t="s">
        <v>0</v>
      </c>
      <c r="T3" s="1" t="s">
        <v>1</v>
      </c>
      <c r="U3" s="1" t="s">
        <v>2</v>
      </c>
      <c r="V3" s="1" t="s">
        <v>3</v>
      </c>
    </row>
    <row r="4" spans="1:40" x14ac:dyDescent="0.25">
      <c r="D4" s="1" t="s">
        <v>4</v>
      </c>
      <c r="E4" s="1" t="s">
        <v>4</v>
      </c>
      <c r="I4" s="1" t="s">
        <v>4</v>
      </c>
      <c r="J4" s="1" t="s">
        <v>4</v>
      </c>
      <c r="O4" s="1" t="s">
        <v>4</v>
      </c>
      <c r="P4" s="1" t="s">
        <v>4</v>
      </c>
      <c r="U4" s="1" t="s">
        <v>4</v>
      </c>
      <c r="V4" s="1" t="s">
        <v>4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  <c r="AI4" s="2"/>
      <c r="AJ4" s="2"/>
      <c r="AK4" s="3"/>
      <c r="AL4" s="2"/>
      <c r="AM4" s="2"/>
      <c r="AN4" s="2"/>
    </row>
    <row r="5" spans="1:40" x14ac:dyDescent="0.25">
      <c r="A5" s="1">
        <v>1922</v>
      </c>
      <c r="B5" s="1">
        <v>44748.22</v>
      </c>
      <c r="C5" s="1">
        <v>141.167</v>
      </c>
      <c r="D5" s="1">
        <v>-71.260000000000005</v>
      </c>
      <c r="E5" s="1">
        <v>353.59399999999999</v>
      </c>
      <c r="G5" s="1">
        <v>41345.99</v>
      </c>
      <c r="H5" s="1">
        <v>126.73</v>
      </c>
      <c r="I5" s="1">
        <v>-85.483000000000004</v>
      </c>
      <c r="J5" s="1">
        <v>338.94200000000001</v>
      </c>
      <c r="M5" s="1">
        <v>32237.81</v>
      </c>
      <c r="N5" s="1">
        <v>80.037999999999997</v>
      </c>
      <c r="O5" s="1">
        <v>-152.88900000000001</v>
      </c>
      <c r="P5" s="1">
        <v>312.96600000000001</v>
      </c>
      <c r="S5" s="1">
        <v>30414.36</v>
      </c>
      <c r="T5" s="1">
        <v>72.117999999999995</v>
      </c>
      <c r="U5" s="1">
        <v>-160.84299999999999</v>
      </c>
      <c r="V5" s="1">
        <v>305.07799999999997</v>
      </c>
      <c r="Y5" s="1">
        <v>1922</v>
      </c>
      <c r="Z5" s="1" t="s">
        <v>17</v>
      </c>
      <c r="AA5" s="1">
        <v>1</v>
      </c>
      <c r="AB5" s="1">
        <f>IF(C5&lt;0,0,C5)</f>
        <v>141.167</v>
      </c>
      <c r="AC5" s="1">
        <f>IF(H5&lt;0,0,H5)</f>
        <v>126.73</v>
      </c>
      <c r="AD5" s="1">
        <f>IF(N5&lt;0,0,N5)</f>
        <v>80.037999999999997</v>
      </c>
      <c r="AE5" s="1">
        <f>IF(T5&lt;0,0,T5)</f>
        <v>72.117999999999995</v>
      </c>
    </row>
    <row r="6" spans="1:40" x14ac:dyDescent="0.25">
      <c r="A6" s="1">
        <v>1923</v>
      </c>
      <c r="B6" s="1">
        <v>22439.45</v>
      </c>
      <c r="C6" s="1">
        <v>46.499000000000002</v>
      </c>
      <c r="D6" s="1">
        <v>-165.71899999999999</v>
      </c>
      <c r="E6" s="1">
        <v>258.71600000000001</v>
      </c>
      <c r="G6" s="1">
        <v>22564.41</v>
      </c>
      <c r="H6" s="1">
        <v>47.029000000000003</v>
      </c>
      <c r="I6" s="1">
        <v>-165.18199999999999</v>
      </c>
      <c r="J6" s="1">
        <v>259.24</v>
      </c>
      <c r="M6" s="1">
        <v>14118.91</v>
      </c>
      <c r="N6" s="1">
        <v>1.337</v>
      </c>
      <c r="O6" s="1">
        <v>-232.98699999999999</v>
      </c>
      <c r="P6" s="1">
        <v>235.66</v>
      </c>
      <c r="S6" s="1">
        <v>14419.43</v>
      </c>
      <c r="T6" s="1">
        <v>2.6419999999999999</v>
      </c>
      <c r="U6" s="1">
        <v>-231.63900000000001</v>
      </c>
      <c r="V6" s="1">
        <v>236.923</v>
      </c>
      <c r="Y6" s="1">
        <v>1923</v>
      </c>
      <c r="Z6" s="1" t="s">
        <v>18</v>
      </c>
      <c r="AA6" s="1">
        <v>3</v>
      </c>
      <c r="AB6" s="1">
        <f t="shared" ref="AB6:AB69" si="0">IF(C6&lt;0,0,C6)</f>
        <v>46.499000000000002</v>
      </c>
      <c r="AC6" s="1">
        <f t="shared" ref="AC6:AC69" si="1">IF(H6&lt;0,0,H6)</f>
        <v>47.029000000000003</v>
      </c>
      <c r="AD6" s="1">
        <f t="shared" ref="AD6:AD69" si="2">IF(N6&lt;0,0,N6)</f>
        <v>1.337</v>
      </c>
      <c r="AE6" s="1">
        <f t="shared" ref="AE6:AE69" si="3">IF(T6&lt;0,0,T6)</f>
        <v>2.6419999999999999</v>
      </c>
    </row>
    <row r="7" spans="1:40" x14ac:dyDescent="0.25">
      <c r="A7" s="1">
        <v>1924</v>
      </c>
      <c r="B7" s="1">
        <v>5203.13</v>
      </c>
      <c r="C7" s="1">
        <v>-26.645</v>
      </c>
      <c r="D7" s="1">
        <v>-240.62899999999999</v>
      </c>
      <c r="E7" s="1">
        <v>187.34</v>
      </c>
      <c r="G7" s="1">
        <v>5260.49</v>
      </c>
      <c r="H7" s="1">
        <v>-26.401</v>
      </c>
      <c r="I7" s="1">
        <v>-240.37700000000001</v>
      </c>
      <c r="J7" s="1">
        <v>187.57499999999999</v>
      </c>
      <c r="M7" s="1">
        <v>5527.25</v>
      </c>
      <c r="N7" s="1">
        <v>-35.981999999999999</v>
      </c>
      <c r="O7" s="1">
        <v>-271.791</v>
      </c>
      <c r="P7" s="1">
        <v>199.82599999999999</v>
      </c>
      <c r="S7" s="1">
        <v>5578.39</v>
      </c>
      <c r="T7" s="1">
        <v>-35.76</v>
      </c>
      <c r="U7" s="1">
        <v>-271.55799999999999</v>
      </c>
      <c r="V7" s="1">
        <v>200.03800000000001</v>
      </c>
      <c r="Y7" s="1">
        <v>1924</v>
      </c>
      <c r="Z7" s="1" t="s">
        <v>19</v>
      </c>
      <c r="AA7" s="1">
        <v>5</v>
      </c>
      <c r="AB7" s="1">
        <f t="shared" si="0"/>
        <v>0</v>
      </c>
      <c r="AC7" s="1">
        <f t="shared" si="1"/>
        <v>0</v>
      </c>
      <c r="AD7" s="1">
        <f t="shared" si="2"/>
        <v>0</v>
      </c>
      <c r="AE7" s="1">
        <f t="shared" si="3"/>
        <v>0</v>
      </c>
      <c r="AI7" s="1" t="s">
        <v>30</v>
      </c>
      <c r="AL7" s="1" t="s">
        <v>31</v>
      </c>
    </row>
    <row r="8" spans="1:40" x14ac:dyDescent="0.25">
      <c r="A8" s="1">
        <v>1925</v>
      </c>
      <c r="B8" s="1">
        <v>22019.4</v>
      </c>
      <c r="C8" s="1">
        <v>44.716000000000001</v>
      </c>
      <c r="D8" s="1">
        <v>-167.524</v>
      </c>
      <c r="E8" s="1">
        <v>256.95699999999999</v>
      </c>
      <c r="G8" s="1">
        <v>22457.14</v>
      </c>
      <c r="H8" s="1">
        <v>46.573999999999998</v>
      </c>
      <c r="I8" s="1">
        <v>-165.643</v>
      </c>
      <c r="J8" s="1">
        <v>258.79000000000002</v>
      </c>
      <c r="M8" s="1">
        <v>14060.1</v>
      </c>
      <c r="N8" s="1">
        <v>1.081</v>
      </c>
      <c r="O8" s="1">
        <v>-233.251</v>
      </c>
      <c r="P8" s="1">
        <v>235.41300000000001</v>
      </c>
      <c r="S8" s="1">
        <v>15010.77</v>
      </c>
      <c r="T8" s="1">
        <v>5.2110000000000003</v>
      </c>
      <c r="U8" s="1">
        <v>-228.989</v>
      </c>
      <c r="V8" s="1">
        <v>239.41</v>
      </c>
      <c r="Y8" s="1">
        <v>1925</v>
      </c>
      <c r="Z8" s="1" t="s">
        <v>20</v>
      </c>
      <c r="AA8" s="1">
        <v>4</v>
      </c>
      <c r="AB8" s="1">
        <f t="shared" si="0"/>
        <v>44.716000000000001</v>
      </c>
      <c r="AC8" s="1">
        <f t="shared" si="1"/>
        <v>46.573999999999998</v>
      </c>
      <c r="AD8" s="1">
        <f t="shared" si="2"/>
        <v>1.081</v>
      </c>
      <c r="AE8" s="1">
        <f t="shared" si="3"/>
        <v>5.2110000000000003</v>
      </c>
      <c r="AI8" s="2" t="s">
        <v>41</v>
      </c>
      <c r="AJ8" s="2" t="s">
        <v>54</v>
      </c>
      <c r="AK8" s="3" t="str">
        <f>AJ8&amp;" vs. "&amp;AI8</f>
        <v>Alt4A_Stage2 vs. NAA</v>
      </c>
      <c r="AL8" s="2" t="str">
        <f>AI8</f>
        <v>NAA</v>
      </c>
      <c r="AM8" s="2" t="str">
        <f t="shared" ref="AM8:AN8" si="4">AJ8</f>
        <v>Alt4A_Stage2</v>
      </c>
      <c r="AN8" s="2" t="str">
        <f t="shared" si="4"/>
        <v>Alt4A_Stage2 vs. NAA</v>
      </c>
    </row>
    <row r="9" spans="1:40" x14ac:dyDescent="0.25">
      <c r="A9" s="1">
        <v>1926</v>
      </c>
      <c r="B9" s="1">
        <v>17490.830000000002</v>
      </c>
      <c r="C9" s="1">
        <v>25.498999999999999</v>
      </c>
      <c r="D9" s="1">
        <v>-187.05500000000001</v>
      </c>
      <c r="E9" s="1">
        <v>238.053</v>
      </c>
      <c r="G9" s="1">
        <v>17311.71</v>
      </c>
      <c r="H9" s="1">
        <v>24.739000000000001</v>
      </c>
      <c r="I9" s="1">
        <v>-187.83</v>
      </c>
      <c r="J9" s="1">
        <v>237.30699999999999</v>
      </c>
      <c r="M9" s="1">
        <v>11431.01</v>
      </c>
      <c r="N9" s="1">
        <v>-10.339</v>
      </c>
      <c r="O9" s="1">
        <v>-245.07</v>
      </c>
      <c r="P9" s="1">
        <v>224.393</v>
      </c>
      <c r="S9" s="1">
        <v>11491.21</v>
      </c>
      <c r="T9" s="1">
        <v>-10.077</v>
      </c>
      <c r="U9" s="1">
        <v>-244.79900000000001</v>
      </c>
      <c r="V9" s="1">
        <v>224.64500000000001</v>
      </c>
      <c r="Y9" s="1">
        <v>1926</v>
      </c>
      <c r="Z9" s="1" t="s">
        <v>20</v>
      </c>
      <c r="AA9" s="1">
        <v>4</v>
      </c>
      <c r="AB9" s="1">
        <f t="shared" si="0"/>
        <v>25.498999999999999</v>
      </c>
      <c r="AC9" s="1">
        <f t="shared" si="1"/>
        <v>24.739000000000001</v>
      </c>
      <c r="AD9" s="1">
        <f t="shared" si="2"/>
        <v>0</v>
      </c>
      <c r="AE9" s="1">
        <f t="shared" si="3"/>
        <v>0</v>
      </c>
      <c r="AG9" s="1">
        <v>1</v>
      </c>
      <c r="AH9" s="1" t="s">
        <v>17</v>
      </c>
      <c r="AI9" s="5">
        <f>AVERAGEIFS(AB$5:AB$86,$Z$5:$Z$86,"="&amp;$AH9)</f>
        <v>147.94430769230769</v>
      </c>
      <c r="AJ9" s="5">
        <f>AVERAGEIFS(AC$5:AC$86,$Z$5:$Z$86,"="&amp;$AH9)</f>
        <v>141.44626923076925</v>
      </c>
      <c r="AK9" s="4" t="str">
        <f>TEXT(AJ9-AI9,"0.000")&amp;" ("&amp;TEXT((AJ9-AI9)/ABS(AI9),"0%")&amp;")"</f>
        <v>-6.498 (-4%)</v>
      </c>
      <c r="AL9" s="5">
        <f>AVERAGEIFS(AD$5:AD$86,$Z$5:$Z$86,"="&amp;$AH9)</f>
        <v>116.56550000000001</v>
      </c>
      <c r="AM9" s="5">
        <f>AVERAGEIFS(AE$5:AE$86,$Z$5:$Z$86,"="&amp;$AH9)</f>
        <v>112.7590769230769</v>
      </c>
      <c r="AN9" s="4" t="str">
        <f>TEXT(AM9-AL9,"#,##0")&amp;" ("&amp;TEXT((AM9-AL9)/ABS(AL9),"0%")&amp;")"</f>
        <v>-4 (-3%)</v>
      </c>
    </row>
    <row r="10" spans="1:40" x14ac:dyDescent="0.25">
      <c r="A10" s="1">
        <v>1927</v>
      </c>
      <c r="B10" s="1">
        <v>35996.949999999997</v>
      </c>
      <c r="C10" s="1">
        <v>104.03100000000001</v>
      </c>
      <c r="D10" s="1">
        <v>-107.977</v>
      </c>
      <c r="E10" s="1">
        <v>316.03800000000001</v>
      </c>
      <c r="G10" s="1">
        <v>36139.14</v>
      </c>
      <c r="H10" s="1">
        <v>104.634</v>
      </c>
      <c r="I10" s="1">
        <v>-107.377</v>
      </c>
      <c r="J10" s="1">
        <v>316.64499999999998</v>
      </c>
      <c r="M10" s="1">
        <v>27147.38</v>
      </c>
      <c r="N10" s="1">
        <v>57.927</v>
      </c>
      <c r="O10" s="1">
        <v>-175.15199999999999</v>
      </c>
      <c r="P10" s="1">
        <v>291.00700000000001</v>
      </c>
      <c r="S10" s="1">
        <v>26337.79</v>
      </c>
      <c r="T10" s="1">
        <v>54.411000000000001</v>
      </c>
      <c r="U10" s="1">
        <v>-178.71</v>
      </c>
      <c r="V10" s="1">
        <v>287.53199999999998</v>
      </c>
      <c r="Y10" s="1">
        <v>1927</v>
      </c>
      <c r="Z10" s="1" t="s">
        <v>21</v>
      </c>
      <c r="AA10" s="1">
        <v>2</v>
      </c>
      <c r="AB10" s="1">
        <f t="shared" si="0"/>
        <v>104.03100000000001</v>
      </c>
      <c r="AC10" s="1">
        <f t="shared" si="1"/>
        <v>104.634</v>
      </c>
      <c r="AD10" s="1">
        <f t="shared" si="2"/>
        <v>57.927</v>
      </c>
      <c r="AE10" s="1">
        <f t="shared" si="3"/>
        <v>54.411000000000001</v>
      </c>
      <c r="AG10" s="1">
        <v>2</v>
      </c>
      <c r="AH10" s="1" t="s">
        <v>21</v>
      </c>
      <c r="AI10" s="5">
        <f t="shared" ref="AI10:AJ13" si="5">AVERAGEIFS(AB$5:AB$86,$Z$5:$Z$86,"="&amp;$AH10)</f>
        <v>58.580615384615385</v>
      </c>
      <c r="AJ10" s="5">
        <f t="shared" si="5"/>
        <v>58.519153846153849</v>
      </c>
      <c r="AK10" s="4" t="str">
        <f t="shared" ref="AK10:AK13" si="6">TEXT(AJ10-AI10,"0.000")&amp;" ("&amp;TEXT((AJ10-AI10)/ABS(AI10),"0%")&amp;")"</f>
        <v>-0.061 (0%)</v>
      </c>
      <c r="AL10" s="5">
        <f t="shared" ref="AL10:AM13" si="7">AVERAGEIFS(AD$5:AD$86,$Z$5:$Z$86,"="&amp;$AH10)</f>
        <v>46.242076923076915</v>
      </c>
      <c r="AM10" s="5">
        <f t="shared" si="7"/>
        <v>46.414384615384613</v>
      </c>
      <c r="AN10" s="4" t="str">
        <f t="shared" ref="AN10:AN13" si="8">TEXT(AM10-AL10,"#,##0")&amp;" ("&amp;TEXT((AM10-AL10)/ABS(AL10),"0%")&amp;")"</f>
        <v>0 (0%)</v>
      </c>
    </row>
    <row r="11" spans="1:40" x14ac:dyDescent="0.25">
      <c r="A11" s="1">
        <v>1928</v>
      </c>
      <c r="B11" s="1">
        <v>17382.79</v>
      </c>
      <c r="C11" s="1">
        <v>25.041</v>
      </c>
      <c r="D11" s="1">
        <v>-187.52199999999999</v>
      </c>
      <c r="E11" s="1">
        <v>237.60300000000001</v>
      </c>
      <c r="G11" s="1">
        <v>17370</v>
      </c>
      <c r="H11" s="1">
        <v>24.986000000000001</v>
      </c>
      <c r="I11" s="1">
        <v>-187.577</v>
      </c>
      <c r="J11" s="1">
        <v>237.55</v>
      </c>
      <c r="M11" s="1">
        <v>26120.84</v>
      </c>
      <c r="N11" s="1">
        <v>53.468000000000004</v>
      </c>
      <c r="O11" s="1">
        <v>-179.66499999999999</v>
      </c>
      <c r="P11" s="1">
        <v>286.601</v>
      </c>
      <c r="S11" s="1">
        <v>26473.73</v>
      </c>
      <c r="T11" s="1">
        <v>55.000999999999998</v>
      </c>
      <c r="U11" s="1">
        <v>-178.113</v>
      </c>
      <c r="V11" s="1">
        <v>288.11500000000001</v>
      </c>
      <c r="Y11" s="1">
        <v>1928</v>
      </c>
      <c r="Z11" s="1" t="s">
        <v>21</v>
      </c>
      <c r="AA11" s="1">
        <v>2</v>
      </c>
      <c r="AB11" s="1">
        <f t="shared" si="0"/>
        <v>25.041</v>
      </c>
      <c r="AC11" s="1">
        <f t="shared" si="1"/>
        <v>24.986000000000001</v>
      </c>
      <c r="AD11" s="1">
        <f t="shared" si="2"/>
        <v>53.468000000000004</v>
      </c>
      <c r="AE11" s="1">
        <f t="shared" si="3"/>
        <v>55.000999999999998</v>
      </c>
      <c r="AG11" s="1">
        <v>3</v>
      </c>
      <c r="AH11" s="1" t="s">
        <v>18</v>
      </c>
      <c r="AI11" s="5">
        <f t="shared" si="5"/>
        <v>15.844363636363637</v>
      </c>
      <c r="AJ11" s="5">
        <f t="shared" si="5"/>
        <v>16.405363636363639</v>
      </c>
      <c r="AK11" s="4" t="str">
        <f t="shared" si="6"/>
        <v>0.561 (4%)</v>
      </c>
      <c r="AL11" s="5">
        <f t="shared" si="7"/>
        <v>2.8045454545454547</v>
      </c>
      <c r="AM11" s="5">
        <f t="shared" si="7"/>
        <v>2.7655454545454545</v>
      </c>
      <c r="AN11" s="4" t="str">
        <f t="shared" si="8"/>
        <v>0 (-1%)</v>
      </c>
    </row>
    <row r="12" spans="1:40" x14ac:dyDescent="0.25">
      <c r="A12" s="1">
        <v>1929</v>
      </c>
      <c r="B12" s="1">
        <v>7485.83</v>
      </c>
      <c r="C12" s="1">
        <v>-16.957999999999998</v>
      </c>
      <c r="D12" s="1">
        <v>-230.613</v>
      </c>
      <c r="E12" s="1">
        <v>196.697</v>
      </c>
      <c r="G12" s="1">
        <v>7474.74</v>
      </c>
      <c r="H12" s="1">
        <v>-17.004999999999999</v>
      </c>
      <c r="I12" s="1">
        <v>-230.661</v>
      </c>
      <c r="J12" s="1">
        <v>196.65199999999999</v>
      </c>
      <c r="M12" s="1">
        <v>7264.81</v>
      </c>
      <c r="N12" s="1">
        <v>-28.434999999999999</v>
      </c>
      <c r="O12" s="1">
        <v>-263.90100000000001</v>
      </c>
      <c r="P12" s="1">
        <v>207.03100000000001</v>
      </c>
      <c r="S12" s="1">
        <v>7206.71</v>
      </c>
      <c r="T12" s="1">
        <v>-28.687000000000001</v>
      </c>
      <c r="U12" s="1">
        <v>-264.16399999999999</v>
      </c>
      <c r="V12" s="1">
        <v>206.79</v>
      </c>
      <c r="Y12" s="1">
        <v>1929</v>
      </c>
      <c r="Z12" s="1" t="s">
        <v>19</v>
      </c>
      <c r="AA12" s="1">
        <v>5</v>
      </c>
      <c r="AB12" s="1">
        <f t="shared" si="0"/>
        <v>0</v>
      </c>
      <c r="AC12" s="1">
        <f t="shared" si="1"/>
        <v>0</v>
      </c>
      <c r="AD12" s="1">
        <f t="shared" si="2"/>
        <v>0</v>
      </c>
      <c r="AE12" s="1">
        <f t="shared" si="3"/>
        <v>0</v>
      </c>
      <c r="AG12" s="1">
        <v>4</v>
      </c>
      <c r="AH12" s="1" t="s">
        <v>20</v>
      </c>
      <c r="AI12" s="5">
        <f t="shared" si="5"/>
        <v>14.417749999999998</v>
      </c>
      <c r="AJ12" s="5">
        <f t="shared" si="5"/>
        <v>14.335750000000001</v>
      </c>
      <c r="AK12" s="4" t="str">
        <f t="shared" si="6"/>
        <v>-0.082 (-1%)</v>
      </c>
      <c r="AL12" s="5">
        <f t="shared" si="7"/>
        <v>5.4476999999999993</v>
      </c>
      <c r="AM12" s="5">
        <f t="shared" si="7"/>
        <v>5.0181500000000003</v>
      </c>
      <c r="AN12" s="4" t="str">
        <f t="shared" si="8"/>
        <v>0 (-8%)</v>
      </c>
    </row>
    <row r="13" spans="1:40" x14ac:dyDescent="0.25">
      <c r="A13" s="1">
        <v>1930</v>
      </c>
      <c r="B13" s="1">
        <v>9496.93</v>
      </c>
      <c r="C13" s="1">
        <v>-8.4239999999999995</v>
      </c>
      <c r="D13" s="1">
        <v>-221.81200000000001</v>
      </c>
      <c r="E13" s="1">
        <v>204.965</v>
      </c>
      <c r="G13" s="1">
        <v>9499.17</v>
      </c>
      <c r="H13" s="1">
        <v>-8.4139999999999997</v>
      </c>
      <c r="I13" s="1">
        <v>-221.80199999999999</v>
      </c>
      <c r="J13" s="1">
        <v>204.97399999999999</v>
      </c>
      <c r="M13" s="1">
        <v>12263.57</v>
      </c>
      <c r="N13" s="1">
        <v>-6.7220000000000004</v>
      </c>
      <c r="O13" s="1">
        <v>-241.322</v>
      </c>
      <c r="P13" s="1">
        <v>227.87799999999999</v>
      </c>
      <c r="S13" s="1">
        <v>11833.96</v>
      </c>
      <c r="T13" s="1">
        <v>-8.5879999999999992</v>
      </c>
      <c r="U13" s="1">
        <v>-243.255</v>
      </c>
      <c r="V13" s="1">
        <v>226.07900000000001</v>
      </c>
      <c r="Y13" s="1">
        <v>1930</v>
      </c>
      <c r="Z13" s="1" t="s">
        <v>20</v>
      </c>
      <c r="AA13" s="1">
        <v>4</v>
      </c>
      <c r="AB13" s="1">
        <f t="shared" si="0"/>
        <v>0</v>
      </c>
      <c r="AC13" s="1">
        <f t="shared" si="1"/>
        <v>0</v>
      </c>
      <c r="AD13" s="1">
        <f t="shared" si="2"/>
        <v>0</v>
      </c>
      <c r="AE13" s="1">
        <f t="shared" si="3"/>
        <v>0</v>
      </c>
      <c r="AG13" s="1">
        <v>5</v>
      </c>
      <c r="AH13" s="1" t="s">
        <v>19</v>
      </c>
      <c r="AI13" s="5">
        <f t="shared" si="5"/>
        <v>0.39233333333333337</v>
      </c>
      <c r="AJ13" s="5">
        <f t="shared" si="5"/>
        <v>0.47500000000000003</v>
      </c>
      <c r="AK13" s="4" t="str">
        <f t="shared" si="6"/>
        <v>0.083 (21%)</v>
      </c>
      <c r="AL13" s="5">
        <f t="shared" si="7"/>
        <v>0</v>
      </c>
      <c r="AM13" s="5">
        <f t="shared" si="7"/>
        <v>0</v>
      </c>
      <c r="AN13" s="4" t="e">
        <f t="shared" si="8"/>
        <v>#DIV/0!</v>
      </c>
    </row>
    <row r="14" spans="1:40" x14ac:dyDescent="0.25">
      <c r="A14" s="1">
        <v>1931</v>
      </c>
      <c r="B14" s="1">
        <v>5908.33</v>
      </c>
      <c r="C14" s="1">
        <v>-23.652000000000001</v>
      </c>
      <c r="D14" s="1">
        <v>-237.53100000000001</v>
      </c>
      <c r="E14" s="1">
        <v>190.22800000000001</v>
      </c>
      <c r="G14" s="1">
        <v>5908.33</v>
      </c>
      <c r="H14" s="1">
        <v>-23.652000000000001</v>
      </c>
      <c r="I14" s="1">
        <v>-237.53100000000001</v>
      </c>
      <c r="J14" s="1">
        <v>190.22800000000001</v>
      </c>
      <c r="M14" s="1">
        <v>5359.4</v>
      </c>
      <c r="N14" s="1">
        <v>-36.710999999999999</v>
      </c>
      <c r="O14" s="1">
        <v>-272.55399999999997</v>
      </c>
      <c r="P14" s="1">
        <v>199.13200000000001</v>
      </c>
      <c r="S14" s="1">
        <v>5430.22</v>
      </c>
      <c r="T14" s="1">
        <v>-36.404000000000003</v>
      </c>
      <c r="U14" s="1">
        <v>-272.23200000000003</v>
      </c>
      <c r="V14" s="1">
        <v>199.42500000000001</v>
      </c>
      <c r="Y14" s="1">
        <v>1931</v>
      </c>
      <c r="Z14" s="1" t="s">
        <v>19</v>
      </c>
      <c r="AA14" s="1">
        <v>5</v>
      </c>
      <c r="AB14" s="1">
        <f t="shared" si="0"/>
        <v>0</v>
      </c>
      <c r="AC14" s="1">
        <f t="shared" si="1"/>
        <v>0</v>
      </c>
      <c r="AD14" s="1">
        <f t="shared" si="2"/>
        <v>0</v>
      </c>
      <c r="AE14" s="1">
        <f t="shared" si="3"/>
        <v>0</v>
      </c>
    </row>
    <row r="15" spans="1:40" x14ac:dyDescent="0.25">
      <c r="A15" s="1">
        <v>1932</v>
      </c>
      <c r="B15" s="1">
        <v>12591.43</v>
      </c>
      <c r="C15" s="1">
        <v>4.7080000000000002</v>
      </c>
      <c r="D15" s="1">
        <v>-208.315</v>
      </c>
      <c r="E15" s="1">
        <v>217.73099999999999</v>
      </c>
      <c r="G15" s="1">
        <v>12825.05</v>
      </c>
      <c r="H15" s="1">
        <v>5.7</v>
      </c>
      <c r="I15" s="1">
        <v>-207.298</v>
      </c>
      <c r="J15" s="1">
        <v>218.697</v>
      </c>
      <c r="M15" s="1">
        <v>10073.549999999999</v>
      </c>
      <c r="N15" s="1">
        <v>-16.234999999999999</v>
      </c>
      <c r="O15" s="1">
        <v>-251.19200000000001</v>
      </c>
      <c r="P15" s="1">
        <v>218.72300000000001</v>
      </c>
      <c r="S15" s="1">
        <v>10829.24</v>
      </c>
      <c r="T15" s="1">
        <v>-12.952</v>
      </c>
      <c r="U15" s="1">
        <v>-247.78299999999999</v>
      </c>
      <c r="V15" s="1">
        <v>221.87799999999999</v>
      </c>
      <c r="Y15" s="1">
        <v>1932</v>
      </c>
      <c r="Z15" s="1" t="s">
        <v>19</v>
      </c>
      <c r="AA15" s="1">
        <v>5</v>
      </c>
      <c r="AB15" s="1">
        <f t="shared" si="0"/>
        <v>4.7080000000000002</v>
      </c>
      <c r="AC15" s="1">
        <f t="shared" si="1"/>
        <v>5.7</v>
      </c>
      <c r="AD15" s="1">
        <f t="shared" si="2"/>
        <v>0</v>
      </c>
      <c r="AE15" s="1">
        <f t="shared" si="3"/>
        <v>0</v>
      </c>
    </row>
    <row r="16" spans="1:40" x14ac:dyDescent="0.25">
      <c r="A16" s="1">
        <v>1933</v>
      </c>
      <c r="B16" s="1">
        <v>8456.02</v>
      </c>
      <c r="C16" s="1">
        <v>-12.840999999999999</v>
      </c>
      <c r="D16" s="1">
        <v>-226.364</v>
      </c>
      <c r="E16" s="1">
        <v>200.68299999999999</v>
      </c>
      <c r="G16" s="1">
        <v>8456.0400000000009</v>
      </c>
      <c r="H16" s="1">
        <v>-12.840999999999999</v>
      </c>
      <c r="I16" s="1">
        <v>-226.364</v>
      </c>
      <c r="J16" s="1">
        <v>200.68299999999999</v>
      </c>
      <c r="M16" s="1">
        <v>8349.86</v>
      </c>
      <c r="N16" s="1">
        <v>-23.722000000000001</v>
      </c>
      <c r="O16" s="1">
        <v>-258.98500000000001</v>
      </c>
      <c r="P16" s="1">
        <v>211.541</v>
      </c>
      <c r="S16" s="1">
        <v>8274.84</v>
      </c>
      <c r="T16" s="1">
        <v>-24.047999999999998</v>
      </c>
      <c r="U16" s="1">
        <v>-259.32400000000001</v>
      </c>
      <c r="V16" s="1">
        <v>211.22900000000001</v>
      </c>
      <c r="Y16" s="1">
        <v>1933</v>
      </c>
      <c r="Z16" s="1" t="s">
        <v>19</v>
      </c>
      <c r="AA16" s="1">
        <v>5</v>
      </c>
      <c r="AB16" s="1">
        <f t="shared" si="0"/>
        <v>0</v>
      </c>
      <c r="AC16" s="1">
        <f t="shared" si="1"/>
        <v>0</v>
      </c>
      <c r="AD16" s="1">
        <f t="shared" si="2"/>
        <v>0</v>
      </c>
      <c r="AE16" s="1">
        <f t="shared" si="3"/>
        <v>0</v>
      </c>
    </row>
    <row r="17" spans="1:31" x14ac:dyDescent="0.25">
      <c r="A17" s="1">
        <v>1934</v>
      </c>
      <c r="B17" s="1">
        <v>8386.67</v>
      </c>
      <c r="C17" s="1">
        <v>-13.135</v>
      </c>
      <c r="D17" s="1">
        <v>-226.66800000000001</v>
      </c>
      <c r="E17" s="1">
        <v>200.398</v>
      </c>
      <c r="G17" s="1">
        <v>8386.67</v>
      </c>
      <c r="H17" s="1">
        <v>-13.135</v>
      </c>
      <c r="I17" s="1">
        <v>-226.66800000000001</v>
      </c>
      <c r="J17" s="1">
        <v>200.398</v>
      </c>
      <c r="M17" s="1">
        <v>7762.17</v>
      </c>
      <c r="N17" s="1">
        <v>-26.274999999999999</v>
      </c>
      <c r="O17" s="1">
        <v>-261.64600000000002</v>
      </c>
      <c r="P17" s="1">
        <v>209.09700000000001</v>
      </c>
      <c r="S17" s="1">
        <v>7854.67</v>
      </c>
      <c r="T17" s="1">
        <v>-25.873000000000001</v>
      </c>
      <c r="U17" s="1">
        <v>-261.22699999999998</v>
      </c>
      <c r="V17" s="1">
        <v>209.482</v>
      </c>
      <c r="Y17" s="1">
        <v>1934</v>
      </c>
      <c r="Z17" s="1" t="s">
        <v>19</v>
      </c>
      <c r="AA17" s="1">
        <v>5</v>
      </c>
      <c r="AB17" s="1">
        <f t="shared" si="0"/>
        <v>0</v>
      </c>
      <c r="AC17" s="1">
        <f t="shared" si="1"/>
        <v>0</v>
      </c>
      <c r="AD17" s="1">
        <f t="shared" si="2"/>
        <v>0</v>
      </c>
      <c r="AE17" s="1">
        <f t="shared" si="3"/>
        <v>0</v>
      </c>
    </row>
    <row r="18" spans="1:31" x14ac:dyDescent="0.25">
      <c r="A18" s="1">
        <v>1935</v>
      </c>
      <c r="B18" s="1">
        <v>33147.480000000003</v>
      </c>
      <c r="C18" s="1">
        <v>91.938999999999993</v>
      </c>
      <c r="D18" s="1">
        <v>-120.026</v>
      </c>
      <c r="E18" s="1">
        <v>303.904</v>
      </c>
      <c r="G18" s="1">
        <v>31644.35</v>
      </c>
      <c r="H18" s="1">
        <v>85.56</v>
      </c>
      <c r="I18" s="1">
        <v>-126.401</v>
      </c>
      <c r="J18" s="1">
        <v>297.52100000000002</v>
      </c>
      <c r="M18" s="1">
        <v>21613.040000000001</v>
      </c>
      <c r="N18" s="1">
        <v>33.887999999999998</v>
      </c>
      <c r="O18" s="1">
        <v>-199.57</v>
      </c>
      <c r="P18" s="1">
        <v>267.346</v>
      </c>
      <c r="S18" s="1">
        <v>20132.02</v>
      </c>
      <c r="T18" s="1">
        <v>27.454999999999998</v>
      </c>
      <c r="U18" s="1">
        <v>-206.142</v>
      </c>
      <c r="V18" s="1">
        <v>261.05200000000002</v>
      </c>
      <c r="Y18" s="1">
        <v>1935</v>
      </c>
      <c r="Z18" s="1" t="s">
        <v>20</v>
      </c>
      <c r="AA18" s="1">
        <v>4</v>
      </c>
      <c r="AB18" s="1">
        <f t="shared" si="0"/>
        <v>91.938999999999993</v>
      </c>
      <c r="AC18" s="1">
        <f t="shared" si="1"/>
        <v>85.56</v>
      </c>
      <c r="AD18" s="1">
        <f t="shared" si="2"/>
        <v>33.887999999999998</v>
      </c>
      <c r="AE18" s="1">
        <f t="shared" si="3"/>
        <v>27.454999999999998</v>
      </c>
    </row>
    <row r="19" spans="1:31" x14ac:dyDescent="0.25">
      <c r="A19" s="1">
        <v>1936</v>
      </c>
      <c r="B19" s="1">
        <v>20732.8</v>
      </c>
      <c r="C19" s="1">
        <v>39.256</v>
      </c>
      <c r="D19" s="1">
        <v>-173.06100000000001</v>
      </c>
      <c r="E19" s="1">
        <v>251.57400000000001</v>
      </c>
      <c r="G19" s="1">
        <v>20924.560000000001</v>
      </c>
      <c r="H19" s="1">
        <v>40.07</v>
      </c>
      <c r="I19" s="1">
        <v>-172.23500000000001</v>
      </c>
      <c r="J19" s="1">
        <v>252.376</v>
      </c>
      <c r="M19" s="1">
        <v>17084.12</v>
      </c>
      <c r="N19" s="1">
        <v>14.215999999999999</v>
      </c>
      <c r="O19" s="1">
        <v>-219.71600000000001</v>
      </c>
      <c r="P19" s="1">
        <v>248.149</v>
      </c>
      <c r="S19" s="1">
        <v>17392.25</v>
      </c>
      <c r="T19" s="1">
        <v>15.555</v>
      </c>
      <c r="U19" s="1">
        <v>-218.34100000000001</v>
      </c>
      <c r="V19" s="1">
        <v>249.45099999999999</v>
      </c>
      <c r="Y19" s="1">
        <v>1936</v>
      </c>
      <c r="Z19" s="1" t="s">
        <v>18</v>
      </c>
      <c r="AA19" s="1">
        <v>3</v>
      </c>
      <c r="AB19" s="1">
        <f t="shared" si="0"/>
        <v>39.256</v>
      </c>
      <c r="AC19" s="1">
        <f t="shared" si="1"/>
        <v>40.07</v>
      </c>
      <c r="AD19" s="1">
        <f t="shared" si="2"/>
        <v>14.215999999999999</v>
      </c>
      <c r="AE19" s="1">
        <f t="shared" si="3"/>
        <v>15.555</v>
      </c>
    </row>
    <row r="20" spans="1:31" x14ac:dyDescent="0.25">
      <c r="A20" s="1">
        <v>1937</v>
      </c>
      <c r="B20" s="1">
        <v>24109.9</v>
      </c>
      <c r="C20" s="1">
        <v>53.587000000000003</v>
      </c>
      <c r="D20" s="1">
        <v>-158.548</v>
      </c>
      <c r="E20" s="1">
        <v>265.72300000000001</v>
      </c>
      <c r="G20" s="1">
        <v>24111.23</v>
      </c>
      <c r="H20" s="1">
        <v>53.593000000000004</v>
      </c>
      <c r="I20" s="1">
        <v>-158.542</v>
      </c>
      <c r="J20" s="1">
        <v>265.72800000000001</v>
      </c>
      <c r="M20" s="1">
        <v>22380.77</v>
      </c>
      <c r="N20" s="1">
        <v>37.222999999999999</v>
      </c>
      <c r="O20" s="1">
        <v>-196.16900000000001</v>
      </c>
      <c r="P20" s="1">
        <v>270.61500000000001</v>
      </c>
      <c r="S20" s="1">
        <v>21993.53</v>
      </c>
      <c r="T20" s="1">
        <v>35.540999999999997</v>
      </c>
      <c r="U20" s="1">
        <v>-197.88399999999999</v>
      </c>
      <c r="V20" s="1">
        <v>268.96600000000001</v>
      </c>
      <c r="Y20" s="1">
        <v>1937</v>
      </c>
      <c r="Z20" s="1" t="s">
        <v>20</v>
      </c>
      <c r="AA20" s="1">
        <v>4</v>
      </c>
      <c r="AB20" s="1">
        <f t="shared" si="0"/>
        <v>53.587000000000003</v>
      </c>
      <c r="AC20" s="1">
        <f t="shared" si="1"/>
        <v>53.593000000000004</v>
      </c>
      <c r="AD20" s="1">
        <f t="shared" si="2"/>
        <v>37.222999999999999</v>
      </c>
      <c r="AE20" s="1">
        <f t="shared" si="3"/>
        <v>35.540999999999997</v>
      </c>
    </row>
    <row r="21" spans="1:31" x14ac:dyDescent="0.25">
      <c r="A21" s="1">
        <v>1938</v>
      </c>
      <c r="B21" s="1">
        <v>76068.7</v>
      </c>
      <c r="C21" s="1">
        <v>274.077</v>
      </c>
      <c r="D21" s="1">
        <v>56.648000000000003</v>
      </c>
      <c r="E21" s="1">
        <v>491.50700000000001</v>
      </c>
      <c r="G21" s="1">
        <v>72791.55</v>
      </c>
      <c r="H21" s="1">
        <v>260.17099999999999</v>
      </c>
      <c r="I21" s="1">
        <v>43.515000000000001</v>
      </c>
      <c r="J21" s="1">
        <v>476.82600000000002</v>
      </c>
      <c r="M21" s="1">
        <v>74030.41</v>
      </c>
      <c r="N21" s="1">
        <v>261.56900000000002</v>
      </c>
      <c r="O21" s="1">
        <v>22.832999999999998</v>
      </c>
      <c r="P21" s="1">
        <v>500.30399999999997</v>
      </c>
      <c r="S21" s="1">
        <v>72291.81</v>
      </c>
      <c r="T21" s="1">
        <v>254.017</v>
      </c>
      <c r="U21" s="1">
        <v>15.768000000000001</v>
      </c>
      <c r="V21" s="1">
        <v>492.26600000000002</v>
      </c>
      <c r="Y21" s="1">
        <v>1938</v>
      </c>
      <c r="Z21" s="1" t="s">
        <v>17</v>
      </c>
      <c r="AA21" s="1">
        <v>1</v>
      </c>
      <c r="AB21" s="1">
        <f t="shared" si="0"/>
        <v>274.077</v>
      </c>
      <c r="AC21" s="1">
        <f t="shared" si="1"/>
        <v>260.17099999999999</v>
      </c>
      <c r="AD21" s="1">
        <f t="shared" si="2"/>
        <v>261.56900000000002</v>
      </c>
      <c r="AE21" s="1">
        <f t="shared" si="3"/>
        <v>254.017</v>
      </c>
    </row>
    <row r="22" spans="1:31" x14ac:dyDescent="0.25">
      <c r="A22" s="1">
        <v>1939</v>
      </c>
      <c r="B22" s="1">
        <v>9896.0300000000007</v>
      </c>
      <c r="C22" s="1">
        <v>-6.73</v>
      </c>
      <c r="D22" s="1">
        <v>-220.06800000000001</v>
      </c>
      <c r="E22" s="1">
        <v>206.608</v>
      </c>
      <c r="G22" s="1">
        <v>10035</v>
      </c>
      <c r="H22" s="1">
        <v>-6.14</v>
      </c>
      <c r="I22" s="1">
        <v>-219.46100000000001</v>
      </c>
      <c r="J22" s="1">
        <v>207.18100000000001</v>
      </c>
      <c r="M22" s="1">
        <v>8835.4500000000007</v>
      </c>
      <c r="N22" s="1">
        <v>-21.613</v>
      </c>
      <c r="O22" s="1">
        <v>-256.78699999999998</v>
      </c>
      <c r="P22" s="1">
        <v>213.56200000000001</v>
      </c>
      <c r="S22" s="1">
        <v>9009.68</v>
      </c>
      <c r="T22" s="1">
        <v>-20.856000000000002</v>
      </c>
      <c r="U22" s="1">
        <v>-255.999</v>
      </c>
      <c r="V22" s="1">
        <v>214.28800000000001</v>
      </c>
      <c r="Y22" s="1">
        <v>1939</v>
      </c>
      <c r="Z22" s="1" t="s">
        <v>18</v>
      </c>
      <c r="AA22" s="1">
        <v>3</v>
      </c>
      <c r="AB22" s="1">
        <f t="shared" si="0"/>
        <v>0</v>
      </c>
      <c r="AC22" s="1">
        <f t="shared" si="1"/>
        <v>0</v>
      </c>
      <c r="AD22" s="1">
        <f t="shared" si="2"/>
        <v>0</v>
      </c>
      <c r="AE22" s="1">
        <f t="shared" si="3"/>
        <v>0</v>
      </c>
    </row>
    <row r="23" spans="1:31" x14ac:dyDescent="0.25">
      <c r="A23" s="1">
        <v>1940</v>
      </c>
      <c r="B23" s="1">
        <v>43907.83</v>
      </c>
      <c r="C23" s="1">
        <v>137.601</v>
      </c>
      <c r="D23" s="1">
        <v>-74.766999999999996</v>
      </c>
      <c r="E23" s="1">
        <v>349.96899999999999</v>
      </c>
      <c r="G23" s="1">
        <v>40728.370000000003</v>
      </c>
      <c r="H23" s="1">
        <v>124.10899999999999</v>
      </c>
      <c r="I23" s="1">
        <v>-88.072000000000003</v>
      </c>
      <c r="J23" s="1">
        <v>336.28899999999999</v>
      </c>
      <c r="M23" s="1">
        <v>44833.65</v>
      </c>
      <c r="N23" s="1">
        <v>134.75</v>
      </c>
      <c r="O23" s="1">
        <v>-98.611999999999995</v>
      </c>
      <c r="P23" s="1">
        <v>368.11099999999999</v>
      </c>
      <c r="S23" s="1">
        <v>42095.46</v>
      </c>
      <c r="T23" s="1">
        <v>122.85599999999999</v>
      </c>
      <c r="U23" s="1">
        <v>-110.313</v>
      </c>
      <c r="V23" s="1">
        <v>356.02499999999998</v>
      </c>
      <c r="Y23" s="1">
        <v>1940</v>
      </c>
      <c r="Z23" s="1" t="s">
        <v>21</v>
      </c>
      <c r="AA23" s="1">
        <v>2</v>
      </c>
      <c r="AB23" s="1">
        <f t="shared" si="0"/>
        <v>137.601</v>
      </c>
      <c r="AC23" s="1">
        <f t="shared" si="1"/>
        <v>124.10899999999999</v>
      </c>
      <c r="AD23" s="1">
        <f t="shared" si="2"/>
        <v>134.75</v>
      </c>
      <c r="AE23" s="1">
        <f t="shared" si="3"/>
        <v>122.85599999999999</v>
      </c>
    </row>
    <row r="24" spans="1:31" x14ac:dyDescent="0.25">
      <c r="A24" s="1">
        <v>1941</v>
      </c>
      <c r="B24" s="1">
        <v>61023.83</v>
      </c>
      <c r="C24" s="1">
        <v>210.23400000000001</v>
      </c>
      <c r="D24" s="1">
        <v>-4.12</v>
      </c>
      <c r="E24" s="1">
        <v>424.58699999999999</v>
      </c>
      <c r="G24" s="1">
        <v>57996.63</v>
      </c>
      <c r="H24" s="1">
        <v>197.38800000000001</v>
      </c>
      <c r="I24" s="1">
        <v>-16.495999999999999</v>
      </c>
      <c r="J24" s="1">
        <v>411.27100000000002</v>
      </c>
      <c r="M24" s="1">
        <v>46414.38</v>
      </c>
      <c r="N24" s="1">
        <v>141.61600000000001</v>
      </c>
      <c r="O24" s="1">
        <v>-91.882000000000005</v>
      </c>
      <c r="P24" s="1">
        <v>375.113</v>
      </c>
      <c r="S24" s="1">
        <v>46569.03</v>
      </c>
      <c r="T24" s="1">
        <v>142.28700000000001</v>
      </c>
      <c r="U24" s="1">
        <v>-91.224000000000004</v>
      </c>
      <c r="V24" s="1">
        <v>375.79899999999998</v>
      </c>
      <c r="Y24" s="1">
        <v>1941</v>
      </c>
      <c r="Z24" s="1" t="s">
        <v>17</v>
      </c>
      <c r="AA24" s="1">
        <v>1</v>
      </c>
      <c r="AB24" s="1">
        <f t="shared" si="0"/>
        <v>210.23400000000001</v>
      </c>
      <c r="AC24" s="1">
        <f t="shared" si="1"/>
        <v>197.38800000000001</v>
      </c>
      <c r="AD24" s="1">
        <f t="shared" si="2"/>
        <v>141.61600000000001</v>
      </c>
      <c r="AE24" s="1">
        <f t="shared" si="3"/>
        <v>142.28700000000001</v>
      </c>
    </row>
    <row r="25" spans="1:31" x14ac:dyDescent="0.25">
      <c r="A25" s="1">
        <v>1942</v>
      </c>
      <c r="B25" s="1">
        <v>45797.41</v>
      </c>
      <c r="C25" s="1">
        <v>145.62</v>
      </c>
      <c r="D25" s="1">
        <v>-66.887</v>
      </c>
      <c r="E25" s="1">
        <v>358.12599999999998</v>
      </c>
      <c r="G25" s="1">
        <v>45792.94</v>
      </c>
      <c r="H25" s="1">
        <v>145.601</v>
      </c>
      <c r="I25" s="1">
        <v>-66.905000000000001</v>
      </c>
      <c r="J25" s="1">
        <v>358.10700000000003</v>
      </c>
      <c r="M25" s="1">
        <v>28707.65</v>
      </c>
      <c r="N25" s="1">
        <v>64.703999999999994</v>
      </c>
      <c r="O25" s="1">
        <v>-168.30799999999999</v>
      </c>
      <c r="P25" s="1">
        <v>297.71699999999998</v>
      </c>
      <c r="S25" s="1">
        <v>28444.39</v>
      </c>
      <c r="T25" s="1">
        <v>63.561</v>
      </c>
      <c r="U25" s="1">
        <v>-169.46199999999999</v>
      </c>
      <c r="V25" s="1">
        <v>296.584</v>
      </c>
      <c r="Y25" s="1">
        <v>1942</v>
      </c>
      <c r="Z25" s="1" t="s">
        <v>17</v>
      </c>
      <c r="AA25" s="1">
        <v>1</v>
      </c>
      <c r="AB25" s="1">
        <f t="shared" si="0"/>
        <v>145.62</v>
      </c>
      <c r="AC25" s="1">
        <f t="shared" si="1"/>
        <v>145.601</v>
      </c>
      <c r="AD25" s="1">
        <f t="shared" si="2"/>
        <v>64.703999999999994</v>
      </c>
      <c r="AE25" s="1">
        <f t="shared" si="3"/>
        <v>63.561</v>
      </c>
    </row>
    <row r="26" spans="1:31" x14ac:dyDescent="0.25">
      <c r="A26" s="1">
        <v>1943</v>
      </c>
      <c r="B26" s="1">
        <v>24305.49</v>
      </c>
      <c r="C26" s="1">
        <v>54.417000000000002</v>
      </c>
      <c r="D26" s="1">
        <v>-157.709</v>
      </c>
      <c r="E26" s="1">
        <v>266.54399999999998</v>
      </c>
      <c r="G26" s="1">
        <v>24445.42</v>
      </c>
      <c r="H26" s="1">
        <v>55.011000000000003</v>
      </c>
      <c r="I26" s="1">
        <v>-157.10900000000001</v>
      </c>
      <c r="J26" s="1">
        <v>267.13200000000001</v>
      </c>
      <c r="M26" s="1">
        <v>30587.65</v>
      </c>
      <c r="N26" s="1">
        <v>72.87</v>
      </c>
      <c r="O26" s="1">
        <v>-160.08600000000001</v>
      </c>
      <c r="P26" s="1">
        <v>305.827</v>
      </c>
      <c r="S26" s="1">
        <v>29673.41</v>
      </c>
      <c r="T26" s="1">
        <v>68.899000000000001</v>
      </c>
      <c r="U26" s="1">
        <v>-164.08099999999999</v>
      </c>
      <c r="V26" s="1">
        <v>301.88</v>
      </c>
      <c r="Y26" s="1">
        <v>1943</v>
      </c>
      <c r="Z26" s="1" t="s">
        <v>17</v>
      </c>
      <c r="AA26" s="1">
        <v>1</v>
      </c>
      <c r="AB26" s="1">
        <f t="shared" si="0"/>
        <v>54.417000000000002</v>
      </c>
      <c r="AC26" s="1">
        <f t="shared" si="1"/>
        <v>55.011000000000003</v>
      </c>
      <c r="AD26" s="1">
        <f t="shared" si="2"/>
        <v>72.87</v>
      </c>
      <c r="AE26" s="1">
        <f t="shared" si="3"/>
        <v>68.899000000000001</v>
      </c>
    </row>
    <row r="27" spans="1:31" x14ac:dyDescent="0.25">
      <c r="A27" s="1">
        <v>1944</v>
      </c>
      <c r="B27" s="1">
        <v>9901.25</v>
      </c>
      <c r="C27" s="1">
        <v>-6.7080000000000002</v>
      </c>
      <c r="D27" s="1">
        <v>-220.04599999999999</v>
      </c>
      <c r="E27" s="1">
        <v>206.63</v>
      </c>
      <c r="G27" s="1">
        <v>10164.629999999999</v>
      </c>
      <c r="H27" s="1">
        <v>-5.59</v>
      </c>
      <c r="I27" s="1">
        <v>-218.89500000000001</v>
      </c>
      <c r="J27" s="1">
        <v>207.715</v>
      </c>
      <c r="M27" s="1">
        <v>10001.120000000001</v>
      </c>
      <c r="N27" s="1">
        <v>-16.548999999999999</v>
      </c>
      <c r="O27" s="1">
        <v>-251.51900000000001</v>
      </c>
      <c r="P27" s="1">
        <v>218.42</v>
      </c>
      <c r="S27" s="1">
        <v>9774.24</v>
      </c>
      <c r="T27" s="1">
        <v>-17.535</v>
      </c>
      <c r="U27" s="1">
        <v>-252.54400000000001</v>
      </c>
      <c r="V27" s="1">
        <v>217.47399999999999</v>
      </c>
      <c r="Y27" s="1">
        <v>1944</v>
      </c>
      <c r="Z27" s="1" t="s">
        <v>20</v>
      </c>
      <c r="AA27" s="1">
        <v>4</v>
      </c>
      <c r="AB27" s="1">
        <f t="shared" si="0"/>
        <v>0</v>
      </c>
      <c r="AC27" s="1">
        <f t="shared" si="1"/>
        <v>0</v>
      </c>
      <c r="AD27" s="1">
        <f t="shared" si="2"/>
        <v>0</v>
      </c>
      <c r="AE27" s="1">
        <f t="shared" si="3"/>
        <v>0</v>
      </c>
    </row>
    <row r="28" spans="1:31" x14ac:dyDescent="0.25">
      <c r="A28" s="1">
        <v>1945</v>
      </c>
      <c r="B28" s="1">
        <v>14997.95</v>
      </c>
      <c r="C28" s="1">
        <v>14.92</v>
      </c>
      <c r="D28" s="1">
        <v>-197.85499999999999</v>
      </c>
      <c r="E28" s="1">
        <v>227.696</v>
      </c>
      <c r="G28" s="1">
        <v>15807.82</v>
      </c>
      <c r="H28" s="1">
        <v>18.356999999999999</v>
      </c>
      <c r="I28" s="1">
        <v>-194.34299999999999</v>
      </c>
      <c r="J28" s="1">
        <v>231.05699999999999</v>
      </c>
      <c r="M28" s="1">
        <v>13614.23</v>
      </c>
      <c r="N28" s="1">
        <v>-0.85499999999999998</v>
      </c>
      <c r="O28" s="1">
        <v>-235.25200000000001</v>
      </c>
      <c r="P28" s="1">
        <v>233.541</v>
      </c>
      <c r="S28" s="1">
        <v>13902.14</v>
      </c>
      <c r="T28" s="1">
        <v>0.39500000000000002</v>
      </c>
      <c r="U28" s="1">
        <v>-233.959</v>
      </c>
      <c r="V28" s="1">
        <v>234.75</v>
      </c>
      <c r="Y28" s="1">
        <v>1945</v>
      </c>
      <c r="Z28" s="1" t="s">
        <v>18</v>
      </c>
      <c r="AA28" s="1">
        <v>3</v>
      </c>
      <c r="AB28" s="1">
        <f t="shared" si="0"/>
        <v>14.92</v>
      </c>
      <c r="AC28" s="1">
        <f t="shared" si="1"/>
        <v>18.356999999999999</v>
      </c>
      <c r="AD28" s="1">
        <f t="shared" si="2"/>
        <v>0</v>
      </c>
      <c r="AE28" s="1">
        <f t="shared" si="3"/>
        <v>0.39500000000000002</v>
      </c>
    </row>
    <row r="29" spans="1:31" x14ac:dyDescent="0.25">
      <c r="A29" s="1">
        <v>1946</v>
      </c>
      <c r="B29" s="1">
        <v>15439.01</v>
      </c>
      <c r="C29" s="1">
        <v>16.792000000000002</v>
      </c>
      <c r="D29" s="1">
        <v>-195.94200000000001</v>
      </c>
      <c r="E29" s="1">
        <v>229.52600000000001</v>
      </c>
      <c r="G29" s="1">
        <v>15612.36</v>
      </c>
      <c r="H29" s="1">
        <v>17.527999999999999</v>
      </c>
      <c r="I29" s="1">
        <v>-195.19</v>
      </c>
      <c r="J29" s="1">
        <v>230.245</v>
      </c>
      <c r="M29" s="1">
        <v>12822.49</v>
      </c>
      <c r="N29" s="1">
        <v>-4.2939999999999996</v>
      </c>
      <c r="O29" s="1">
        <v>-238.80799999999999</v>
      </c>
      <c r="P29" s="1">
        <v>230.21899999999999</v>
      </c>
      <c r="S29" s="1">
        <v>13316.42</v>
      </c>
      <c r="T29" s="1">
        <v>-2.149</v>
      </c>
      <c r="U29" s="1">
        <v>-236.589</v>
      </c>
      <c r="V29" s="1">
        <v>232.291</v>
      </c>
      <c r="Y29" s="1">
        <v>1946</v>
      </c>
      <c r="Z29" s="1" t="s">
        <v>21</v>
      </c>
      <c r="AA29" s="1">
        <v>2</v>
      </c>
      <c r="AB29" s="1">
        <f t="shared" si="0"/>
        <v>16.792000000000002</v>
      </c>
      <c r="AC29" s="1">
        <f t="shared" si="1"/>
        <v>17.527999999999999</v>
      </c>
      <c r="AD29" s="1">
        <f t="shared" si="2"/>
        <v>0</v>
      </c>
      <c r="AE29" s="1">
        <f t="shared" si="3"/>
        <v>0</v>
      </c>
    </row>
    <row r="30" spans="1:31" x14ac:dyDescent="0.25">
      <c r="A30" s="1">
        <v>1947</v>
      </c>
      <c r="B30" s="1">
        <v>8865.33</v>
      </c>
      <c r="C30" s="1">
        <v>-11.103999999999999</v>
      </c>
      <c r="D30" s="1">
        <v>-224.57400000000001</v>
      </c>
      <c r="E30" s="1">
        <v>202.36600000000001</v>
      </c>
      <c r="G30" s="1">
        <v>8849.7199999999993</v>
      </c>
      <c r="H30" s="1">
        <v>-11.17</v>
      </c>
      <c r="I30" s="1">
        <v>-224.642</v>
      </c>
      <c r="J30" s="1">
        <v>202.30199999999999</v>
      </c>
      <c r="M30" s="1">
        <v>9726.91</v>
      </c>
      <c r="N30" s="1">
        <v>-17.739999999999998</v>
      </c>
      <c r="O30" s="1">
        <v>-252.75800000000001</v>
      </c>
      <c r="P30" s="1">
        <v>217.27699999999999</v>
      </c>
      <c r="S30" s="1">
        <v>9873.82</v>
      </c>
      <c r="T30" s="1">
        <v>-17.102</v>
      </c>
      <c r="U30" s="1">
        <v>-252.09399999999999</v>
      </c>
      <c r="V30" s="1">
        <v>217.88900000000001</v>
      </c>
      <c r="Y30" s="1">
        <v>1947</v>
      </c>
      <c r="Z30" s="1" t="s">
        <v>20</v>
      </c>
      <c r="AA30" s="1">
        <v>4</v>
      </c>
      <c r="AB30" s="1">
        <f t="shared" si="0"/>
        <v>0</v>
      </c>
      <c r="AC30" s="1">
        <f t="shared" si="1"/>
        <v>0</v>
      </c>
      <c r="AD30" s="1">
        <f t="shared" si="2"/>
        <v>0</v>
      </c>
      <c r="AE30" s="1">
        <f t="shared" si="3"/>
        <v>0</v>
      </c>
    </row>
    <row r="31" spans="1:31" x14ac:dyDescent="0.25">
      <c r="A31" s="1">
        <v>1948</v>
      </c>
      <c r="B31" s="1">
        <v>27135.81</v>
      </c>
      <c r="C31" s="1">
        <v>66.427999999999997</v>
      </c>
      <c r="D31" s="1">
        <v>-145.59800000000001</v>
      </c>
      <c r="E31" s="1">
        <v>278.45400000000001</v>
      </c>
      <c r="G31" s="1">
        <v>27541.3</v>
      </c>
      <c r="H31" s="1">
        <v>68.149000000000001</v>
      </c>
      <c r="I31" s="1">
        <v>-143.86699999999999</v>
      </c>
      <c r="J31" s="1">
        <v>280.16500000000002</v>
      </c>
      <c r="M31" s="1">
        <v>17332.84</v>
      </c>
      <c r="N31" s="1">
        <v>15.297000000000001</v>
      </c>
      <c r="O31" s="1">
        <v>-218.60599999999999</v>
      </c>
      <c r="P31" s="1">
        <v>249.2</v>
      </c>
      <c r="S31" s="1">
        <v>16534.599999999999</v>
      </c>
      <c r="T31" s="1">
        <v>11.829000000000001</v>
      </c>
      <c r="U31" s="1">
        <v>-222.17099999999999</v>
      </c>
      <c r="V31" s="1">
        <v>245.83</v>
      </c>
      <c r="Y31" s="1">
        <v>1948</v>
      </c>
      <c r="Z31" s="1" t="s">
        <v>18</v>
      </c>
      <c r="AA31" s="1">
        <v>3</v>
      </c>
      <c r="AB31" s="1">
        <f t="shared" si="0"/>
        <v>66.427999999999997</v>
      </c>
      <c r="AC31" s="1">
        <f t="shared" si="1"/>
        <v>68.149000000000001</v>
      </c>
      <c r="AD31" s="1">
        <f t="shared" si="2"/>
        <v>15.297000000000001</v>
      </c>
      <c r="AE31" s="1">
        <f t="shared" si="3"/>
        <v>11.829000000000001</v>
      </c>
    </row>
    <row r="32" spans="1:31" x14ac:dyDescent="0.25">
      <c r="A32" s="1">
        <v>1949</v>
      </c>
      <c r="B32" s="1">
        <v>11482.55</v>
      </c>
      <c r="C32" s="1">
        <v>3.0000000000000001E-3</v>
      </c>
      <c r="D32" s="1">
        <v>-213.14500000000001</v>
      </c>
      <c r="E32" s="1">
        <v>213.15</v>
      </c>
      <c r="G32" s="1">
        <v>11828.87</v>
      </c>
      <c r="H32" s="1">
        <v>1.472</v>
      </c>
      <c r="I32" s="1">
        <v>-211.636</v>
      </c>
      <c r="J32" s="1">
        <v>214.58</v>
      </c>
      <c r="M32" s="1">
        <v>16001.51</v>
      </c>
      <c r="N32" s="1">
        <v>9.5139999999999993</v>
      </c>
      <c r="O32" s="1">
        <v>-224.554</v>
      </c>
      <c r="P32" s="1">
        <v>243.58199999999999</v>
      </c>
      <c r="S32" s="1">
        <v>15083.23</v>
      </c>
      <c r="T32" s="1">
        <v>5.5250000000000004</v>
      </c>
      <c r="U32" s="1">
        <v>-228.66399999999999</v>
      </c>
      <c r="V32" s="1">
        <v>239.715</v>
      </c>
      <c r="Y32" s="1">
        <v>1949</v>
      </c>
      <c r="Z32" s="1" t="s">
        <v>20</v>
      </c>
      <c r="AA32" s="1">
        <v>4</v>
      </c>
      <c r="AB32" s="1">
        <f t="shared" si="0"/>
        <v>3.0000000000000001E-3</v>
      </c>
      <c r="AC32" s="1">
        <f t="shared" si="1"/>
        <v>1.472</v>
      </c>
      <c r="AD32" s="1">
        <f t="shared" si="2"/>
        <v>9.5139999999999993</v>
      </c>
      <c r="AE32" s="1">
        <f t="shared" si="3"/>
        <v>5.5250000000000004</v>
      </c>
    </row>
    <row r="33" spans="1:31" x14ac:dyDescent="0.25">
      <c r="A33" s="1">
        <v>1950</v>
      </c>
      <c r="B33" s="1">
        <v>16693.560000000001</v>
      </c>
      <c r="C33" s="1">
        <v>22.116</v>
      </c>
      <c r="D33" s="1">
        <v>-190.505</v>
      </c>
      <c r="E33" s="1">
        <v>234.73699999999999</v>
      </c>
      <c r="G33" s="1">
        <v>16746.490000000002</v>
      </c>
      <c r="H33" s="1">
        <v>22.34</v>
      </c>
      <c r="I33" s="1">
        <v>-190.27600000000001</v>
      </c>
      <c r="J33" s="1">
        <v>234.95699999999999</v>
      </c>
      <c r="M33" s="1">
        <v>12685.17</v>
      </c>
      <c r="N33" s="1">
        <v>-4.891</v>
      </c>
      <c r="O33" s="1">
        <v>-239.42599999999999</v>
      </c>
      <c r="P33" s="1">
        <v>229.64400000000001</v>
      </c>
      <c r="S33" s="1">
        <v>13829.06</v>
      </c>
      <c r="T33" s="1">
        <v>7.8E-2</v>
      </c>
      <c r="U33" s="1">
        <v>-234.28700000000001</v>
      </c>
      <c r="V33" s="1">
        <v>234.44300000000001</v>
      </c>
      <c r="Y33" s="1">
        <v>1950</v>
      </c>
      <c r="Z33" s="1" t="s">
        <v>20</v>
      </c>
      <c r="AA33" s="1">
        <v>4</v>
      </c>
      <c r="AB33" s="1">
        <f t="shared" si="0"/>
        <v>22.116</v>
      </c>
      <c r="AC33" s="1">
        <f t="shared" si="1"/>
        <v>22.34</v>
      </c>
      <c r="AD33" s="1">
        <f t="shared" si="2"/>
        <v>0</v>
      </c>
      <c r="AE33" s="1">
        <f t="shared" si="3"/>
        <v>7.8E-2</v>
      </c>
    </row>
    <row r="34" spans="1:31" x14ac:dyDescent="0.25">
      <c r="A34" s="1">
        <v>1951</v>
      </c>
      <c r="B34" s="1">
        <v>15076.77</v>
      </c>
      <c r="C34" s="1">
        <v>15.255000000000001</v>
      </c>
      <c r="D34" s="1">
        <v>-197.51300000000001</v>
      </c>
      <c r="E34" s="1">
        <v>228.023</v>
      </c>
      <c r="G34" s="1">
        <v>15132.83</v>
      </c>
      <c r="H34" s="1">
        <v>15.493</v>
      </c>
      <c r="I34" s="1">
        <v>-197.27</v>
      </c>
      <c r="J34" s="1">
        <v>228.255</v>
      </c>
      <c r="M34" s="1">
        <v>15495.96</v>
      </c>
      <c r="N34" s="1">
        <v>7.3179999999999996</v>
      </c>
      <c r="O34" s="1">
        <v>-226.816</v>
      </c>
      <c r="P34" s="1">
        <v>241.452</v>
      </c>
      <c r="S34" s="1">
        <v>14683.59</v>
      </c>
      <c r="T34" s="1">
        <v>3.7890000000000001</v>
      </c>
      <c r="U34" s="1">
        <v>-230.45500000000001</v>
      </c>
      <c r="V34" s="1">
        <v>238.03399999999999</v>
      </c>
      <c r="Y34" s="1">
        <v>1951</v>
      </c>
      <c r="Z34" s="1" t="s">
        <v>21</v>
      </c>
      <c r="AA34" s="1">
        <v>2</v>
      </c>
      <c r="AB34" s="1">
        <f t="shared" si="0"/>
        <v>15.255000000000001</v>
      </c>
      <c r="AC34" s="1">
        <f t="shared" si="1"/>
        <v>15.493</v>
      </c>
      <c r="AD34" s="1">
        <f t="shared" si="2"/>
        <v>7.3179999999999996</v>
      </c>
      <c r="AE34" s="1">
        <f t="shared" si="3"/>
        <v>3.7890000000000001</v>
      </c>
    </row>
    <row r="35" spans="1:31" x14ac:dyDescent="0.25">
      <c r="A35" s="1">
        <v>1952</v>
      </c>
      <c r="B35" s="1">
        <v>74167.850000000006</v>
      </c>
      <c r="C35" s="1">
        <v>266.01100000000002</v>
      </c>
      <c r="D35" s="1">
        <v>49.037999999999997</v>
      </c>
      <c r="E35" s="1">
        <v>482.98500000000001</v>
      </c>
      <c r="G35" s="1">
        <v>69259.399999999994</v>
      </c>
      <c r="H35" s="1">
        <v>245.18199999999999</v>
      </c>
      <c r="I35" s="1">
        <v>29.295999999999999</v>
      </c>
      <c r="J35" s="1">
        <v>461.06799999999998</v>
      </c>
      <c r="M35" s="1">
        <v>51238.69</v>
      </c>
      <c r="N35" s="1">
        <v>162.57</v>
      </c>
      <c r="O35" s="1">
        <v>-71.451999999999998</v>
      </c>
      <c r="P35" s="1">
        <v>396.59300000000002</v>
      </c>
      <c r="S35" s="1">
        <v>49406.37</v>
      </c>
      <c r="T35" s="1">
        <v>154.61199999999999</v>
      </c>
      <c r="U35" s="1">
        <v>-79.191999999999993</v>
      </c>
      <c r="V35" s="1">
        <v>388.41500000000002</v>
      </c>
      <c r="Y35" s="1">
        <v>1952</v>
      </c>
      <c r="Z35" s="1" t="s">
        <v>17</v>
      </c>
      <c r="AA35" s="1">
        <v>1</v>
      </c>
      <c r="AB35" s="1">
        <f t="shared" si="0"/>
        <v>266.01100000000002</v>
      </c>
      <c r="AC35" s="1">
        <f t="shared" si="1"/>
        <v>245.18199999999999</v>
      </c>
      <c r="AD35" s="1">
        <f t="shared" si="2"/>
        <v>162.57</v>
      </c>
      <c r="AE35" s="1">
        <f t="shared" si="3"/>
        <v>154.61199999999999</v>
      </c>
    </row>
    <row r="36" spans="1:31" x14ac:dyDescent="0.25">
      <c r="A36" s="1">
        <v>1953</v>
      </c>
      <c r="B36" s="1">
        <v>20737.439999999999</v>
      </c>
      <c r="C36" s="1">
        <v>39.276000000000003</v>
      </c>
      <c r="D36" s="1">
        <v>-173.041</v>
      </c>
      <c r="E36" s="1">
        <v>251.59399999999999</v>
      </c>
      <c r="G36" s="1">
        <v>20780.669999999998</v>
      </c>
      <c r="H36" s="1">
        <v>39.46</v>
      </c>
      <c r="I36" s="1">
        <v>-172.85499999999999</v>
      </c>
      <c r="J36" s="1">
        <v>251.774</v>
      </c>
      <c r="M36" s="1">
        <v>16546.330000000002</v>
      </c>
      <c r="N36" s="1">
        <v>11.88</v>
      </c>
      <c r="O36" s="1">
        <v>-222.119</v>
      </c>
      <c r="P36" s="1">
        <v>245.87899999999999</v>
      </c>
      <c r="S36" s="1">
        <v>15281.22</v>
      </c>
      <c r="T36" s="1">
        <v>6.3849999999999998</v>
      </c>
      <c r="U36" s="1">
        <v>-227.77699999999999</v>
      </c>
      <c r="V36" s="1">
        <v>240.548</v>
      </c>
      <c r="Y36" s="1">
        <v>1953</v>
      </c>
      <c r="Z36" s="1" t="s">
        <v>17</v>
      </c>
      <c r="AA36" s="1">
        <v>1</v>
      </c>
      <c r="AB36" s="1">
        <f t="shared" si="0"/>
        <v>39.276000000000003</v>
      </c>
      <c r="AC36" s="1">
        <f t="shared" si="1"/>
        <v>39.46</v>
      </c>
      <c r="AD36" s="1">
        <f t="shared" si="2"/>
        <v>11.88</v>
      </c>
      <c r="AE36" s="1">
        <f t="shared" si="3"/>
        <v>6.3849999999999998</v>
      </c>
    </row>
    <row r="37" spans="1:31" x14ac:dyDescent="0.25">
      <c r="A37" s="1">
        <v>1954</v>
      </c>
      <c r="B37" s="1">
        <v>24488.9</v>
      </c>
      <c r="C37" s="1">
        <v>55.195999999999998</v>
      </c>
      <c r="D37" s="1">
        <v>-156.923</v>
      </c>
      <c r="E37" s="1">
        <v>267.31400000000002</v>
      </c>
      <c r="G37" s="1">
        <v>26309.32</v>
      </c>
      <c r="H37" s="1">
        <v>62.920999999999999</v>
      </c>
      <c r="I37" s="1">
        <v>-149.13</v>
      </c>
      <c r="J37" s="1">
        <v>274.97199999999998</v>
      </c>
      <c r="M37" s="1">
        <v>21153.200000000001</v>
      </c>
      <c r="N37" s="1">
        <v>31.890999999999998</v>
      </c>
      <c r="O37" s="1">
        <v>-201.60900000000001</v>
      </c>
      <c r="P37" s="1">
        <v>265.39100000000002</v>
      </c>
      <c r="S37" s="1">
        <v>22291.07</v>
      </c>
      <c r="T37" s="1">
        <v>36.832999999999998</v>
      </c>
      <c r="U37" s="1">
        <v>-196.56700000000001</v>
      </c>
      <c r="V37" s="1">
        <v>270.233</v>
      </c>
      <c r="Y37" s="1">
        <v>1954</v>
      </c>
      <c r="Z37" s="1" t="s">
        <v>21</v>
      </c>
      <c r="AA37" s="1">
        <v>2</v>
      </c>
      <c r="AB37" s="1">
        <f t="shared" si="0"/>
        <v>55.195999999999998</v>
      </c>
      <c r="AC37" s="1">
        <f t="shared" si="1"/>
        <v>62.920999999999999</v>
      </c>
      <c r="AD37" s="1">
        <f t="shared" si="2"/>
        <v>31.890999999999998</v>
      </c>
      <c r="AE37" s="1">
        <f t="shared" si="3"/>
        <v>36.832999999999998</v>
      </c>
    </row>
    <row r="38" spans="1:31" x14ac:dyDescent="0.25">
      <c r="A38" s="1">
        <v>1955</v>
      </c>
      <c r="B38" s="1">
        <v>9592.73</v>
      </c>
      <c r="C38" s="1">
        <v>-8.0169999999999995</v>
      </c>
      <c r="D38" s="1">
        <v>-221.393</v>
      </c>
      <c r="E38" s="1">
        <v>205.35900000000001</v>
      </c>
      <c r="G38" s="1">
        <v>10394.14</v>
      </c>
      <c r="H38" s="1">
        <v>-4.6159999999999997</v>
      </c>
      <c r="I38" s="1">
        <v>-217.893</v>
      </c>
      <c r="J38" s="1">
        <v>208.661</v>
      </c>
      <c r="M38" s="1">
        <v>8014.54</v>
      </c>
      <c r="N38" s="1">
        <v>-25.178000000000001</v>
      </c>
      <c r="O38" s="1">
        <v>-260.50299999999999</v>
      </c>
      <c r="P38" s="1">
        <v>210.14699999999999</v>
      </c>
      <c r="S38" s="1">
        <v>8274.19</v>
      </c>
      <c r="T38" s="1">
        <v>-24.050999999999998</v>
      </c>
      <c r="U38" s="1">
        <v>-259.327</v>
      </c>
      <c r="V38" s="1">
        <v>211.226</v>
      </c>
      <c r="Y38" s="1">
        <v>1955</v>
      </c>
      <c r="Z38" s="1" t="s">
        <v>20</v>
      </c>
      <c r="AA38" s="1">
        <v>4</v>
      </c>
      <c r="AB38" s="1">
        <f t="shared" si="0"/>
        <v>0</v>
      </c>
      <c r="AC38" s="1">
        <f t="shared" si="1"/>
        <v>0</v>
      </c>
      <c r="AD38" s="1">
        <f t="shared" si="2"/>
        <v>0</v>
      </c>
      <c r="AE38" s="1">
        <f t="shared" si="3"/>
        <v>0</v>
      </c>
    </row>
    <row r="39" spans="1:31" x14ac:dyDescent="0.25">
      <c r="A39" s="1">
        <v>1956</v>
      </c>
      <c r="B39" s="1">
        <v>30391.26</v>
      </c>
      <c r="C39" s="1">
        <v>80.242999999999995</v>
      </c>
      <c r="D39" s="1">
        <v>-131.72499999999999</v>
      </c>
      <c r="E39" s="1">
        <v>292.20999999999998</v>
      </c>
      <c r="G39" s="1">
        <v>30437.200000000001</v>
      </c>
      <c r="H39" s="1">
        <v>80.438000000000002</v>
      </c>
      <c r="I39" s="1">
        <v>-131.53</v>
      </c>
      <c r="J39" s="1">
        <v>292.40499999999997</v>
      </c>
      <c r="M39" s="1">
        <v>24557.96</v>
      </c>
      <c r="N39" s="1">
        <v>46.68</v>
      </c>
      <c r="O39" s="1">
        <v>-186.54900000000001</v>
      </c>
      <c r="P39" s="1">
        <v>279.90899999999999</v>
      </c>
      <c r="S39" s="1">
        <v>24855.1</v>
      </c>
      <c r="T39" s="1">
        <v>47.97</v>
      </c>
      <c r="U39" s="1">
        <v>-185.239</v>
      </c>
      <c r="V39" s="1">
        <v>281.18</v>
      </c>
      <c r="Y39" s="1">
        <v>1956</v>
      </c>
      <c r="Z39" s="1" t="s">
        <v>17</v>
      </c>
      <c r="AA39" s="1">
        <v>1</v>
      </c>
      <c r="AB39" s="1">
        <f t="shared" si="0"/>
        <v>80.242999999999995</v>
      </c>
      <c r="AC39" s="1">
        <f t="shared" si="1"/>
        <v>80.438000000000002</v>
      </c>
      <c r="AD39" s="1">
        <f t="shared" si="2"/>
        <v>46.68</v>
      </c>
      <c r="AE39" s="1">
        <f t="shared" si="3"/>
        <v>47.97</v>
      </c>
    </row>
    <row r="40" spans="1:31" x14ac:dyDescent="0.25">
      <c r="A40" s="1">
        <v>1957</v>
      </c>
      <c r="B40" s="1">
        <v>16234.63</v>
      </c>
      <c r="C40" s="1">
        <v>20.167999999999999</v>
      </c>
      <c r="D40" s="1">
        <v>-192.49299999999999</v>
      </c>
      <c r="E40" s="1">
        <v>232.82900000000001</v>
      </c>
      <c r="G40" s="1">
        <v>16265.81</v>
      </c>
      <c r="H40" s="1">
        <v>20.300999999999998</v>
      </c>
      <c r="I40" s="1">
        <v>-192.358</v>
      </c>
      <c r="J40" s="1">
        <v>232.959</v>
      </c>
      <c r="M40" s="1">
        <v>16801.52</v>
      </c>
      <c r="N40" s="1">
        <v>12.989000000000001</v>
      </c>
      <c r="O40" s="1">
        <v>-220.97800000000001</v>
      </c>
      <c r="P40" s="1">
        <v>246.95599999999999</v>
      </c>
      <c r="S40" s="1">
        <v>18122.669999999998</v>
      </c>
      <c r="T40" s="1">
        <v>18.727</v>
      </c>
      <c r="U40" s="1">
        <v>-215.083</v>
      </c>
      <c r="V40" s="1">
        <v>252.53800000000001</v>
      </c>
      <c r="Y40" s="1">
        <v>1957</v>
      </c>
      <c r="Z40" s="1" t="s">
        <v>21</v>
      </c>
      <c r="AA40" s="1">
        <v>2</v>
      </c>
      <c r="AB40" s="1">
        <f t="shared" si="0"/>
        <v>20.167999999999999</v>
      </c>
      <c r="AC40" s="1">
        <f t="shared" si="1"/>
        <v>20.300999999999998</v>
      </c>
      <c r="AD40" s="1">
        <f t="shared" si="2"/>
        <v>12.989000000000001</v>
      </c>
      <c r="AE40" s="1">
        <f t="shared" si="3"/>
        <v>18.727</v>
      </c>
    </row>
    <row r="41" spans="1:31" x14ac:dyDescent="0.25">
      <c r="A41" s="1">
        <v>1958</v>
      </c>
      <c r="B41" s="1">
        <v>76504.42</v>
      </c>
      <c r="C41" s="1">
        <v>275.92599999999999</v>
      </c>
      <c r="D41" s="1">
        <v>58.39</v>
      </c>
      <c r="E41" s="1">
        <v>493.46300000000002</v>
      </c>
      <c r="G41" s="1">
        <v>74229.740000000005</v>
      </c>
      <c r="H41" s="1">
        <v>266.274</v>
      </c>
      <c r="I41" s="1">
        <v>49.286000000000001</v>
      </c>
      <c r="J41" s="1">
        <v>483.262</v>
      </c>
      <c r="M41" s="1">
        <v>56017.07</v>
      </c>
      <c r="N41" s="1">
        <v>183.32599999999999</v>
      </c>
      <c r="O41" s="1">
        <v>-51.381999999999998</v>
      </c>
      <c r="P41" s="1">
        <v>418.03399999999999</v>
      </c>
      <c r="S41" s="1">
        <v>55451.67</v>
      </c>
      <c r="T41" s="1">
        <v>180.87</v>
      </c>
      <c r="U41" s="1">
        <v>-53.747999999999998</v>
      </c>
      <c r="V41" s="1">
        <v>415.48899999999998</v>
      </c>
      <c r="Y41" s="1">
        <v>1958</v>
      </c>
      <c r="Z41" s="1" t="s">
        <v>17</v>
      </c>
      <c r="AA41" s="1">
        <v>1</v>
      </c>
      <c r="AB41" s="1">
        <f t="shared" si="0"/>
        <v>275.92599999999999</v>
      </c>
      <c r="AC41" s="1">
        <f t="shared" si="1"/>
        <v>266.274</v>
      </c>
      <c r="AD41" s="1">
        <f t="shared" si="2"/>
        <v>183.32599999999999</v>
      </c>
      <c r="AE41" s="1">
        <f t="shared" si="3"/>
        <v>180.87</v>
      </c>
    </row>
    <row r="42" spans="1:31" x14ac:dyDescent="0.25">
      <c r="A42" s="1">
        <v>1959</v>
      </c>
      <c r="B42" s="1">
        <v>9816.18</v>
      </c>
      <c r="C42" s="1">
        <v>-7.069</v>
      </c>
      <c r="D42" s="1">
        <v>-220.417</v>
      </c>
      <c r="E42" s="1">
        <v>206.28</v>
      </c>
      <c r="G42" s="1">
        <v>9773.34</v>
      </c>
      <c r="H42" s="1">
        <v>-7.2510000000000003</v>
      </c>
      <c r="I42" s="1">
        <v>-220.60400000000001</v>
      </c>
      <c r="J42" s="1">
        <v>206.10300000000001</v>
      </c>
      <c r="M42" s="1">
        <v>9388.65</v>
      </c>
      <c r="N42" s="1">
        <v>-19.21</v>
      </c>
      <c r="O42" s="1">
        <v>-254.286</v>
      </c>
      <c r="P42" s="1">
        <v>215.86699999999999</v>
      </c>
      <c r="S42" s="1">
        <v>9653.5300000000007</v>
      </c>
      <c r="T42" s="1">
        <v>-18.059000000000001</v>
      </c>
      <c r="U42" s="1">
        <v>-253.089</v>
      </c>
      <c r="V42" s="1">
        <v>216.971</v>
      </c>
      <c r="Y42" s="1">
        <v>1959</v>
      </c>
      <c r="Z42" s="1" t="s">
        <v>18</v>
      </c>
      <c r="AA42" s="1">
        <v>3</v>
      </c>
      <c r="AB42" s="1">
        <f t="shared" si="0"/>
        <v>0</v>
      </c>
      <c r="AC42" s="1">
        <f t="shared" si="1"/>
        <v>0</v>
      </c>
      <c r="AD42" s="1">
        <f t="shared" si="2"/>
        <v>0</v>
      </c>
      <c r="AE42" s="1">
        <f t="shared" si="3"/>
        <v>0</v>
      </c>
    </row>
    <row r="43" spans="1:31" x14ac:dyDescent="0.25">
      <c r="A43" s="1">
        <v>1960</v>
      </c>
      <c r="B43" s="1">
        <v>10634.12</v>
      </c>
      <c r="C43" s="1">
        <v>-3.5979999999999999</v>
      </c>
      <c r="D43" s="1">
        <v>-216.846</v>
      </c>
      <c r="E43" s="1">
        <v>209.65</v>
      </c>
      <c r="G43" s="1">
        <v>10321.64</v>
      </c>
      <c r="H43" s="1">
        <v>-4.9240000000000004</v>
      </c>
      <c r="I43" s="1">
        <v>-218.21</v>
      </c>
      <c r="J43" s="1">
        <v>208.36199999999999</v>
      </c>
      <c r="M43" s="1">
        <v>10317.379999999999</v>
      </c>
      <c r="N43" s="1">
        <v>-15.176</v>
      </c>
      <c r="O43" s="1">
        <v>-250.09200000000001</v>
      </c>
      <c r="P43" s="1">
        <v>219.74</v>
      </c>
      <c r="S43" s="1">
        <v>10489.33</v>
      </c>
      <c r="T43" s="1">
        <v>-14.429</v>
      </c>
      <c r="U43" s="1">
        <v>-249.316</v>
      </c>
      <c r="V43" s="1">
        <v>220.458</v>
      </c>
      <c r="Y43" s="1">
        <v>1960</v>
      </c>
      <c r="Z43" s="1" t="s">
        <v>20</v>
      </c>
      <c r="AA43" s="1">
        <v>4</v>
      </c>
      <c r="AB43" s="1">
        <f t="shared" si="0"/>
        <v>0</v>
      </c>
      <c r="AC43" s="1">
        <f t="shared" si="1"/>
        <v>0</v>
      </c>
      <c r="AD43" s="1">
        <f t="shared" si="2"/>
        <v>0</v>
      </c>
      <c r="AE43" s="1">
        <f t="shared" si="3"/>
        <v>0</v>
      </c>
    </row>
    <row r="44" spans="1:31" x14ac:dyDescent="0.25">
      <c r="A44" s="1">
        <v>1961</v>
      </c>
      <c r="B44" s="1">
        <v>8479.56</v>
      </c>
      <c r="C44" s="1">
        <v>-12.741</v>
      </c>
      <c r="D44" s="1">
        <v>-226.261</v>
      </c>
      <c r="E44" s="1">
        <v>200.78</v>
      </c>
      <c r="G44" s="1">
        <v>8837.25</v>
      </c>
      <c r="H44" s="1">
        <v>-11.223000000000001</v>
      </c>
      <c r="I44" s="1">
        <v>-224.696</v>
      </c>
      <c r="J44" s="1">
        <v>202.251</v>
      </c>
      <c r="M44" s="1">
        <v>8927.36</v>
      </c>
      <c r="N44" s="1">
        <v>-21.213000000000001</v>
      </c>
      <c r="O44" s="1">
        <v>-256.37200000000001</v>
      </c>
      <c r="P44" s="1">
        <v>213.94499999999999</v>
      </c>
      <c r="S44" s="1">
        <v>8664.07</v>
      </c>
      <c r="T44" s="1">
        <v>-22.356999999999999</v>
      </c>
      <c r="U44" s="1">
        <v>-257.56299999999999</v>
      </c>
      <c r="V44" s="1">
        <v>212.84899999999999</v>
      </c>
      <c r="Y44" s="1">
        <v>1961</v>
      </c>
      <c r="Z44" s="1" t="s">
        <v>20</v>
      </c>
      <c r="AA44" s="1">
        <v>4</v>
      </c>
      <c r="AB44" s="1">
        <f t="shared" si="0"/>
        <v>0</v>
      </c>
      <c r="AC44" s="1">
        <f t="shared" si="1"/>
        <v>0</v>
      </c>
      <c r="AD44" s="1">
        <f t="shared" si="2"/>
        <v>0</v>
      </c>
      <c r="AE44" s="1">
        <f t="shared" si="3"/>
        <v>0</v>
      </c>
    </row>
    <row r="45" spans="1:31" x14ac:dyDescent="0.25">
      <c r="A45" s="1">
        <v>1962</v>
      </c>
      <c r="B45" s="1">
        <v>13015.99</v>
      </c>
      <c r="C45" s="1">
        <v>6.51</v>
      </c>
      <c r="D45" s="1">
        <v>-206.46700000000001</v>
      </c>
      <c r="E45" s="1">
        <v>219.48699999999999</v>
      </c>
      <c r="G45" s="1">
        <v>13097.2</v>
      </c>
      <c r="H45" s="1">
        <v>6.8540000000000001</v>
      </c>
      <c r="I45" s="1">
        <v>-206.114</v>
      </c>
      <c r="J45" s="1">
        <v>219.82300000000001</v>
      </c>
      <c r="M45" s="1">
        <v>12561.69</v>
      </c>
      <c r="N45" s="1">
        <v>-5.4269999999999996</v>
      </c>
      <c r="O45" s="1">
        <v>-239.98099999999999</v>
      </c>
      <c r="P45" s="1">
        <v>229.126</v>
      </c>
      <c r="S45" s="1">
        <v>13242.75</v>
      </c>
      <c r="T45" s="1">
        <v>-2.4689999999999999</v>
      </c>
      <c r="U45" s="1">
        <v>-236.92</v>
      </c>
      <c r="V45" s="1">
        <v>231.982</v>
      </c>
      <c r="Y45" s="1">
        <v>1962</v>
      </c>
      <c r="Z45" s="1" t="s">
        <v>18</v>
      </c>
      <c r="AA45" s="1">
        <v>3</v>
      </c>
      <c r="AB45" s="1">
        <f t="shared" si="0"/>
        <v>6.51</v>
      </c>
      <c r="AC45" s="1">
        <f t="shared" si="1"/>
        <v>6.8540000000000001</v>
      </c>
      <c r="AD45" s="1">
        <f t="shared" si="2"/>
        <v>0</v>
      </c>
      <c r="AE45" s="1">
        <f t="shared" si="3"/>
        <v>0</v>
      </c>
    </row>
    <row r="46" spans="1:31" x14ac:dyDescent="0.25">
      <c r="A46" s="1">
        <v>1963</v>
      </c>
      <c r="B46" s="1">
        <v>62952.89</v>
      </c>
      <c r="C46" s="1">
        <v>218.42</v>
      </c>
      <c r="D46" s="1">
        <v>3.7410000000000001</v>
      </c>
      <c r="E46" s="1">
        <v>433.09899999999999</v>
      </c>
      <c r="G46" s="1">
        <v>58892.28</v>
      </c>
      <c r="H46" s="1">
        <v>201.18799999999999</v>
      </c>
      <c r="I46" s="1">
        <v>-12.829000000000001</v>
      </c>
      <c r="J46" s="1">
        <v>415.20499999999998</v>
      </c>
      <c r="M46" s="1">
        <v>34462.74</v>
      </c>
      <c r="N46" s="1">
        <v>89.701999999999998</v>
      </c>
      <c r="O46" s="1">
        <v>-143.21799999999999</v>
      </c>
      <c r="P46" s="1">
        <v>322.62299999999999</v>
      </c>
      <c r="S46" s="1">
        <v>31999.82</v>
      </c>
      <c r="T46" s="1">
        <v>79.004000000000005</v>
      </c>
      <c r="U46" s="1">
        <v>-153.92599999999999</v>
      </c>
      <c r="V46" s="1">
        <v>311.935</v>
      </c>
      <c r="Y46" s="1">
        <v>1963</v>
      </c>
      <c r="Z46" s="1" t="s">
        <v>17</v>
      </c>
      <c r="AA46" s="1">
        <v>1</v>
      </c>
      <c r="AB46" s="1">
        <f t="shared" si="0"/>
        <v>218.42</v>
      </c>
      <c r="AC46" s="1">
        <f t="shared" si="1"/>
        <v>201.18799999999999</v>
      </c>
      <c r="AD46" s="1">
        <f t="shared" si="2"/>
        <v>89.701999999999998</v>
      </c>
      <c r="AE46" s="1">
        <f t="shared" si="3"/>
        <v>79.004000000000005</v>
      </c>
    </row>
    <row r="47" spans="1:31" x14ac:dyDescent="0.25">
      <c r="A47" s="1">
        <v>1964</v>
      </c>
      <c r="B47" s="1">
        <v>9535.18</v>
      </c>
      <c r="C47" s="1">
        <v>-8.2609999999999992</v>
      </c>
      <c r="D47" s="1">
        <v>-221.64500000000001</v>
      </c>
      <c r="E47" s="1">
        <v>205.12299999999999</v>
      </c>
      <c r="G47" s="1">
        <v>9733.7199999999993</v>
      </c>
      <c r="H47" s="1">
        <v>-7.4189999999999996</v>
      </c>
      <c r="I47" s="1">
        <v>-220.77699999999999</v>
      </c>
      <c r="J47" s="1">
        <v>205.94</v>
      </c>
      <c r="M47" s="1">
        <v>7794.59</v>
      </c>
      <c r="N47" s="1">
        <v>-26.134</v>
      </c>
      <c r="O47" s="1">
        <v>-261.5</v>
      </c>
      <c r="P47" s="1">
        <v>209.232</v>
      </c>
      <c r="S47" s="1">
        <v>7918.16</v>
      </c>
      <c r="T47" s="1">
        <v>-25.597000000000001</v>
      </c>
      <c r="U47" s="1">
        <v>-260.94</v>
      </c>
      <c r="V47" s="1">
        <v>209.74600000000001</v>
      </c>
      <c r="Y47" s="1">
        <v>1964</v>
      </c>
      <c r="Z47" s="1" t="s">
        <v>20</v>
      </c>
      <c r="AA47" s="1">
        <v>4</v>
      </c>
      <c r="AB47" s="1">
        <f t="shared" si="0"/>
        <v>0</v>
      </c>
      <c r="AC47" s="1">
        <f t="shared" si="1"/>
        <v>0</v>
      </c>
      <c r="AD47" s="1">
        <f t="shared" si="2"/>
        <v>0</v>
      </c>
      <c r="AE47" s="1">
        <f t="shared" si="3"/>
        <v>0</v>
      </c>
    </row>
    <row r="48" spans="1:31" x14ac:dyDescent="0.25">
      <c r="A48" s="1">
        <v>1965</v>
      </c>
      <c r="B48" s="1">
        <v>31178.77</v>
      </c>
      <c r="C48" s="1">
        <v>83.584999999999994</v>
      </c>
      <c r="D48" s="1">
        <v>-128.37799999999999</v>
      </c>
      <c r="E48" s="1">
        <v>295.54700000000003</v>
      </c>
      <c r="G48" s="1">
        <v>31245.77</v>
      </c>
      <c r="H48" s="1">
        <v>83.869</v>
      </c>
      <c r="I48" s="1">
        <v>-128.09299999999999</v>
      </c>
      <c r="J48" s="1">
        <v>295.83100000000002</v>
      </c>
      <c r="M48" s="1">
        <v>19961.560000000001</v>
      </c>
      <c r="N48" s="1">
        <v>26.715</v>
      </c>
      <c r="O48" s="1">
        <v>-206.899</v>
      </c>
      <c r="P48" s="1">
        <v>260.32900000000001</v>
      </c>
      <c r="S48" s="1">
        <v>19204.47</v>
      </c>
      <c r="T48" s="1">
        <v>23.425999999999998</v>
      </c>
      <c r="U48" s="1">
        <v>-210.26599999999999</v>
      </c>
      <c r="V48" s="1">
        <v>257.11900000000003</v>
      </c>
      <c r="Y48" s="1">
        <v>1965</v>
      </c>
      <c r="Z48" s="1" t="s">
        <v>17</v>
      </c>
      <c r="AA48" s="1">
        <v>1</v>
      </c>
      <c r="AB48" s="1">
        <f t="shared" si="0"/>
        <v>83.584999999999994</v>
      </c>
      <c r="AC48" s="1">
        <f t="shared" si="1"/>
        <v>83.869</v>
      </c>
      <c r="AD48" s="1">
        <f t="shared" si="2"/>
        <v>26.715</v>
      </c>
      <c r="AE48" s="1">
        <f t="shared" si="3"/>
        <v>23.425999999999998</v>
      </c>
    </row>
    <row r="49" spans="1:31" x14ac:dyDescent="0.25">
      <c r="A49" s="1">
        <v>1966</v>
      </c>
      <c r="B49" s="1">
        <v>11641.02</v>
      </c>
      <c r="C49" s="1">
        <v>0.67500000000000004</v>
      </c>
      <c r="D49" s="1">
        <v>-212.45400000000001</v>
      </c>
      <c r="E49" s="1">
        <v>213.80500000000001</v>
      </c>
      <c r="G49" s="1">
        <v>11408.29</v>
      </c>
      <c r="H49" s="1">
        <v>-0.313</v>
      </c>
      <c r="I49" s="1">
        <v>-213.46899999999999</v>
      </c>
      <c r="J49" s="1">
        <v>212.84399999999999</v>
      </c>
      <c r="M49" s="1">
        <v>11409.05</v>
      </c>
      <c r="N49" s="1">
        <v>-10.433999999999999</v>
      </c>
      <c r="O49" s="1">
        <v>-245.16900000000001</v>
      </c>
      <c r="P49" s="1">
        <v>224.30099999999999</v>
      </c>
      <c r="S49" s="1">
        <v>11648.94</v>
      </c>
      <c r="T49" s="1">
        <v>-9.3919999999999995</v>
      </c>
      <c r="U49" s="1">
        <v>-244.089</v>
      </c>
      <c r="V49" s="1">
        <v>225.30500000000001</v>
      </c>
      <c r="Y49" s="1">
        <v>1966</v>
      </c>
      <c r="Z49" s="1" t="s">
        <v>18</v>
      </c>
      <c r="AA49" s="1">
        <v>3</v>
      </c>
      <c r="AB49" s="1">
        <f t="shared" si="0"/>
        <v>0.67500000000000004</v>
      </c>
      <c r="AC49" s="1">
        <f t="shared" si="1"/>
        <v>0</v>
      </c>
      <c r="AD49" s="1">
        <f t="shared" si="2"/>
        <v>0</v>
      </c>
      <c r="AE49" s="1">
        <f t="shared" si="3"/>
        <v>0</v>
      </c>
    </row>
    <row r="50" spans="1:31" x14ac:dyDescent="0.25">
      <c r="A50" s="1">
        <v>1967</v>
      </c>
      <c r="B50" s="1">
        <v>57899.07</v>
      </c>
      <c r="C50" s="1">
        <v>196.97399999999999</v>
      </c>
      <c r="D50" s="1">
        <v>-16.895</v>
      </c>
      <c r="E50" s="1">
        <v>410.84300000000002</v>
      </c>
      <c r="G50" s="1">
        <v>51550.44</v>
      </c>
      <c r="H50" s="1">
        <v>170.03299999999999</v>
      </c>
      <c r="I50" s="1">
        <v>-43.018999999999998</v>
      </c>
      <c r="J50" s="1">
        <v>383.08499999999998</v>
      </c>
      <c r="M50" s="1">
        <v>41884.31</v>
      </c>
      <c r="N50" s="1">
        <v>121.93899999999999</v>
      </c>
      <c r="O50" s="1">
        <v>-111.218</v>
      </c>
      <c r="P50" s="1">
        <v>355.09500000000003</v>
      </c>
      <c r="S50" s="1">
        <v>39298.94</v>
      </c>
      <c r="T50" s="1">
        <v>110.709</v>
      </c>
      <c r="U50" s="1">
        <v>-122.32</v>
      </c>
      <c r="V50" s="1">
        <v>343.738</v>
      </c>
      <c r="Y50" s="1">
        <v>1967</v>
      </c>
      <c r="Z50" s="1" t="s">
        <v>17</v>
      </c>
      <c r="AA50" s="1">
        <v>1</v>
      </c>
      <c r="AB50" s="1">
        <f t="shared" si="0"/>
        <v>196.97399999999999</v>
      </c>
      <c r="AC50" s="1">
        <f t="shared" si="1"/>
        <v>170.03299999999999</v>
      </c>
      <c r="AD50" s="1">
        <f t="shared" si="2"/>
        <v>121.93899999999999</v>
      </c>
      <c r="AE50" s="1">
        <f t="shared" si="3"/>
        <v>110.709</v>
      </c>
    </row>
    <row r="51" spans="1:31" x14ac:dyDescent="0.25">
      <c r="A51" s="1">
        <v>1968</v>
      </c>
      <c r="B51" s="1">
        <v>9880.9500000000007</v>
      </c>
      <c r="C51" s="1">
        <v>-6.7939999999999996</v>
      </c>
      <c r="D51" s="1">
        <v>-220.13399999999999</v>
      </c>
      <c r="E51" s="1">
        <v>206.54599999999999</v>
      </c>
      <c r="G51" s="1">
        <v>9913.74</v>
      </c>
      <c r="H51" s="1">
        <v>-6.6550000000000002</v>
      </c>
      <c r="I51" s="1">
        <v>-219.99100000000001</v>
      </c>
      <c r="J51" s="1">
        <v>206.68100000000001</v>
      </c>
      <c r="M51" s="1">
        <v>13064.18</v>
      </c>
      <c r="N51" s="1">
        <v>-3.2450000000000001</v>
      </c>
      <c r="O51" s="1">
        <v>-237.72200000000001</v>
      </c>
      <c r="P51" s="1">
        <v>231.233</v>
      </c>
      <c r="S51" s="1">
        <v>10992.32</v>
      </c>
      <c r="T51" s="1">
        <v>-12.244</v>
      </c>
      <c r="U51" s="1">
        <v>-247.047</v>
      </c>
      <c r="V51" s="1">
        <v>222.559</v>
      </c>
      <c r="Y51" s="1">
        <v>1968</v>
      </c>
      <c r="Z51" s="1" t="s">
        <v>18</v>
      </c>
      <c r="AA51" s="1">
        <v>3</v>
      </c>
      <c r="AB51" s="1">
        <f t="shared" si="0"/>
        <v>0</v>
      </c>
      <c r="AC51" s="1">
        <f t="shared" si="1"/>
        <v>0</v>
      </c>
      <c r="AD51" s="1">
        <f t="shared" si="2"/>
        <v>0</v>
      </c>
      <c r="AE51" s="1">
        <f t="shared" si="3"/>
        <v>0</v>
      </c>
    </row>
    <row r="52" spans="1:31" x14ac:dyDescent="0.25">
      <c r="A52" s="1">
        <v>1969</v>
      </c>
      <c r="B52" s="1">
        <v>59622.44</v>
      </c>
      <c r="C52" s="1">
        <v>204.28700000000001</v>
      </c>
      <c r="D52" s="1">
        <v>-9.843</v>
      </c>
      <c r="E52" s="1">
        <v>418.416</v>
      </c>
      <c r="G52" s="1">
        <v>58740.54</v>
      </c>
      <c r="H52" s="1">
        <v>200.54400000000001</v>
      </c>
      <c r="I52" s="1">
        <v>-13.45</v>
      </c>
      <c r="J52" s="1">
        <v>414.53899999999999</v>
      </c>
      <c r="M52" s="1">
        <v>45535.33</v>
      </c>
      <c r="N52" s="1">
        <v>137.797</v>
      </c>
      <c r="O52" s="1">
        <v>-95.622</v>
      </c>
      <c r="P52" s="1">
        <v>371.21699999999998</v>
      </c>
      <c r="S52" s="1">
        <v>45101.47</v>
      </c>
      <c r="T52" s="1">
        <v>135.91300000000001</v>
      </c>
      <c r="U52" s="1">
        <v>-97.47</v>
      </c>
      <c r="V52" s="1">
        <v>369.29599999999999</v>
      </c>
      <c r="Y52" s="1">
        <v>1969</v>
      </c>
      <c r="Z52" s="1" t="s">
        <v>17</v>
      </c>
      <c r="AA52" s="1">
        <v>1</v>
      </c>
      <c r="AB52" s="1">
        <f t="shared" si="0"/>
        <v>204.28700000000001</v>
      </c>
      <c r="AC52" s="1">
        <f t="shared" si="1"/>
        <v>200.54400000000001</v>
      </c>
      <c r="AD52" s="1">
        <f t="shared" si="2"/>
        <v>137.797</v>
      </c>
      <c r="AE52" s="1">
        <f t="shared" si="3"/>
        <v>135.91300000000001</v>
      </c>
    </row>
    <row r="53" spans="1:31" x14ac:dyDescent="0.25">
      <c r="A53" s="1">
        <v>1970</v>
      </c>
      <c r="B53" s="1">
        <v>12106.87</v>
      </c>
      <c r="C53" s="1">
        <v>2.6520000000000001</v>
      </c>
      <c r="D53" s="1">
        <v>-210.42500000000001</v>
      </c>
      <c r="E53" s="1">
        <v>215.72900000000001</v>
      </c>
      <c r="G53" s="1">
        <v>12291.86</v>
      </c>
      <c r="H53" s="1">
        <v>3.4369999999999998</v>
      </c>
      <c r="I53" s="1">
        <v>-209.619</v>
      </c>
      <c r="J53" s="1">
        <v>216.49299999999999</v>
      </c>
      <c r="M53" s="1">
        <v>16287.18</v>
      </c>
      <c r="N53" s="1">
        <v>10.755000000000001</v>
      </c>
      <c r="O53" s="1">
        <v>-223.27699999999999</v>
      </c>
      <c r="P53" s="1">
        <v>244.786</v>
      </c>
      <c r="S53" s="1">
        <v>15749.86</v>
      </c>
      <c r="T53" s="1">
        <v>8.4209999999999994</v>
      </c>
      <c r="U53" s="1">
        <v>-225.68</v>
      </c>
      <c r="V53" s="1">
        <v>242.52199999999999</v>
      </c>
      <c r="Y53" s="1">
        <v>1970</v>
      </c>
      <c r="Z53" s="1" t="s">
        <v>17</v>
      </c>
      <c r="AA53" s="1">
        <v>1</v>
      </c>
      <c r="AB53" s="1">
        <f t="shared" si="0"/>
        <v>2.6520000000000001</v>
      </c>
      <c r="AC53" s="1">
        <f t="shared" si="1"/>
        <v>3.4369999999999998</v>
      </c>
      <c r="AD53" s="1">
        <f t="shared" si="2"/>
        <v>10.755000000000001</v>
      </c>
      <c r="AE53" s="1">
        <f t="shared" si="3"/>
        <v>8.4209999999999994</v>
      </c>
    </row>
    <row r="54" spans="1:31" x14ac:dyDescent="0.25">
      <c r="A54" s="1">
        <v>1971</v>
      </c>
      <c r="B54" s="1">
        <v>25580.6</v>
      </c>
      <c r="C54" s="1">
        <v>59.828000000000003</v>
      </c>
      <c r="D54" s="1">
        <v>-152.24700000000001</v>
      </c>
      <c r="E54" s="1">
        <v>271.904</v>
      </c>
      <c r="G54" s="1">
        <v>25616.09</v>
      </c>
      <c r="H54" s="1">
        <v>59.978999999999999</v>
      </c>
      <c r="I54" s="1">
        <v>-152.096</v>
      </c>
      <c r="J54" s="1">
        <v>272.05399999999997</v>
      </c>
      <c r="M54" s="1">
        <v>21672.77</v>
      </c>
      <c r="N54" s="1">
        <v>34.148000000000003</v>
      </c>
      <c r="O54" s="1">
        <v>-199.30500000000001</v>
      </c>
      <c r="P54" s="1">
        <v>267.601</v>
      </c>
      <c r="S54" s="1">
        <v>22142.75</v>
      </c>
      <c r="T54" s="1">
        <v>36.189</v>
      </c>
      <c r="U54" s="1">
        <v>-197.22300000000001</v>
      </c>
      <c r="V54" s="1">
        <v>269.601</v>
      </c>
      <c r="Y54" s="1">
        <v>1971</v>
      </c>
      <c r="Z54" s="1" t="s">
        <v>17</v>
      </c>
      <c r="AA54" s="1">
        <v>1</v>
      </c>
      <c r="AB54" s="1">
        <f t="shared" si="0"/>
        <v>59.828000000000003</v>
      </c>
      <c r="AC54" s="1">
        <f t="shared" si="1"/>
        <v>59.978999999999999</v>
      </c>
      <c r="AD54" s="1">
        <f t="shared" si="2"/>
        <v>34.148000000000003</v>
      </c>
      <c r="AE54" s="1">
        <f t="shared" si="3"/>
        <v>36.189</v>
      </c>
    </row>
    <row r="55" spans="1:31" x14ac:dyDescent="0.25">
      <c r="A55" s="1">
        <v>1972</v>
      </c>
      <c r="B55" s="1">
        <v>9261.26</v>
      </c>
      <c r="C55" s="1">
        <v>-9.4239999999999995</v>
      </c>
      <c r="D55" s="1">
        <v>-222.84200000000001</v>
      </c>
      <c r="E55" s="1">
        <v>203.995</v>
      </c>
      <c r="G55" s="1">
        <v>9598.7099999999991</v>
      </c>
      <c r="H55" s="1">
        <v>-7.992</v>
      </c>
      <c r="I55" s="1">
        <v>-221.36699999999999</v>
      </c>
      <c r="J55" s="1">
        <v>205.38399999999999</v>
      </c>
      <c r="M55" s="1">
        <v>10364.950000000001</v>
      </c>
      <c r="N55" s="1">
        <v>-14.968999999999999</v>
      </c>
      <c r="O55" s="1">
        <v>-249.87700000000001</v>
      </c>
      <c r="P55" s="1">
        <v>219.93899999999999</v>
      </c>
      <c r="S55" s="1">
        <v>11708.16</v>
      </c>
      <c r="T55" s="1">
        <v>-9.1349999999999998</v>
      </c>
      <c r="U55" s="1">
        <v>-243.822</v>
      </c>
      <c r="V55" s="1">
        <v>225.553</v>
      </c>
      <c r="Y55" s="1">
        <v>1972</v>
      </c>
      <c r="Z55" s="1" t="s">
        <v>18</v>
      </c>
      <c r="AA55" s="1">
        <v>3</v>
      </c>
      <c r="AB55" s="1">
        <f t="shared" si="0"/>
        <v>0</v>
      </c>
      <c r="AC55" s="1">
        <f t="shared" si="1"/>
        <v>0</v>
      </c>
      <c r="AD55" s="1">
        <f t="shared" si="2"/>
        <v>0</v>
      </c>
      <c r="AE55" s="1">
        <f t="shared" si="3"/>
        <v>0</v>
      </c>
    </row>
    <row r="56" spans="1:31" x14ac:dyDescent="0.25">
      <c r="A56" s="1">
        <v>1973</v>
      </c>
      <c r="B56" s="1">
        <v>17921.71</v>
      </c>
      <c r="C56" s="1">
        <v>27.327000000000002</v>
      </c>
      <c r="D56" s="1">
        <v>-185.191</v>
      </c>
      <c r="E56" s="1">
        <v>239.846</v>
      </c>
      <c r="G56" s="1">
        <v>18086.14</v>
      </c>
      <c r="H56" s="1">
        <v>28.024999999999999</v>
      </c>
      <c r="I56" s="1">
        <v>-184.48099999999999</v>
      </c>
      <c r="J56" s="1">
        <v>240.53100000000001</v>
      </c>
      <c r="M56" s="1">
        <v>22719.96</v>
      </c>
      <c r="N56" s="1">
        <v>38.695999999999998</v>
      </c>
      <c r="O56" s="1">
        <v>-194.66800000000001</v>
      </c>
      <c r="P56" s="1">
        <v>272.06099999999998</v>
      </c>
      <c r="S56" s="1">
        <v>22318.240000000002</v>
      </c>
      <c r="T56" s="1">
        <v>36.951000000000001</v>
      </c>
      <c r="U56" s="1">
        <v>-196.446</v>
      </c>
      <c r="V56" s="1">
        <v>270.34899999999999</v>
      </c>
      <c r="Y56" s="1">
        <v>1973</v>
      </c>
      <c r="Z56" s="1" t="s">
        <v>21</v>
      </c>
      <c r="AA56" s="1">
        <v>2</v>
      </c>
      <c r="AB56" s="1">
        <f t="shared" si="0"/>
        <v>27.327000000000002</v>
      </c>
      <c r="AC56" s="1">
        <f t="shared" si="1"/>
        <v>28.024999999999999</v>
      </c>
      <c r="AD56" s="1">
        <f t="shared" si="2"/>
        <v>38.695999999999998</v>
      </c>
      <c r="AE56" s="1">
        <f t="shared" si="3"/>
        <v>36.951000000000001</v>
      </c>
    </row>
    <row r="57" spans="1:31" x14ac:dyDescent="0.25">
      <c r="A57" s="1">
        <v>1974</v>
      </c>
      <c r="B57" s="1">
        <v>43683.07</v>
      </c>
      <c r="C57" s="1">
        <v>136.64699999999999</v>
      </c>
      <c r="D57" s="1">
        <v>-75.704999999999998</v>
      </c>
      <c r="E57" s="1">
        <v>349</v>
      </c>
      <c r="G57" s="1">
        <v>40070.49</v>
      </c>
      <c r="H57" s="1">
        <v>121.31699999999999</v>
      </c>
      <c r="I57" s="1">
        <v>-90.831999999999994</v>
      </c>
      <c r="J57" s="1">
        <v>333.46600000000001</v>
      </c>
      <c r="M57" s="1">
        <v>43434.12</v>
      </c>
      <c r="N57" s="1">
        <v>128.66999999999999</v>
      </c>
      <c r="O57" s="1">
        <v>-104.586</v>
      </c>
      <c r="P57" s="1">
        <v>361.92700000000002</v>
      </c>
      <c r="S57" s="1">
        <v>41083.660000000003</v>
      </c>
      <c r="T57" s="1">
        <v>118.461</v>
      </c>
      <c r="U57" s="1">
        <v>-114.651</v>
      </c>
      <c r="V57" s="1">
        <v>351.57299999999998</v>
      </c>
      <c r="Y57" s="1">
        <v>1974</v>
      </c>
      <c r="Z57" s="1" t="s">
        <v>17</v>
      </c>
      <c r="AA57" s="1">
        <v>1</v>
      </c>
      <c r="AB57" s="1">
        <f t="shared" si="0"/>
        <v>136.64699999999999</v>
      </c>
      <c r="AC57" s="1">
        <f t="shared" si="1"/>
        <v>121.31699999999999</v>
      </c>
      <c r="AD57" s="1">
        <f t="shared" si="2"/>
        <v>128.66999999999999</v>
      </c>
      <c r="AE57" s="1">
        <f t="shared" si="3"/>
        <v>118.461</v>
      </c>
    </row>
    <row r="58" spans="1:31" x14ac:dyDescent="0.25">
      <c r="A58" s="1">
        <v>1975</v>
      </c>
      <c r="B58" s="1">
        <v>28083.919999999998</v>
      </c>
      <c r="C58" s="1">
        <v>70.450999999999993</v>
      </c>
      <c r="D58" s="1">
        <v>-141.55199999999999</v>
      </c>
      <c r="E58" s="1">
        <v>282.45400000000001</v>
      </c>
      <c r="G58" s="1">
        <v>28283.13</v>
      </c>
      <c r="H58" s="1">
        <v>71.296999999999997</v>
      </c>
      <c r="I58" s="1">
        <v>-140.702</v>
      </c>
      <c r="J58" s="1">
        <v>283.29599999999999</v>
      </c>
      <c r="M58" s="1">
        <v>31120.22</v>
      </c>
      <c r="N58" s="1">
        <v>75.183999999999997</v>
      </c>
      <c r="O58" s="1">
        <v>-157.761</v>
      </c>
      <c r="P58" s="1">
        <v>308.12799999999999</v>
      </c>
      <c r="S58" s="1">
        <v>31983.82</v>
      </c>
      <c r="T58" s="1">
        <v>78.935000000000002</v>
      </c>
      <c r="U58" s="1">
        <v>-153.99600000000001</v>
      </c>
      <c r="V58" s="1">
        <v>311.86599999999999</v>
      </c>
      <c r="Y58" s="1">
        <v>1975</v>
      </c>
      <c r="Z58" s="1" t="s">
        <v>17</v>
      </c>
      <c r="AA58" s="1">
        <v>1</v>
      </c>
      <c r="AB58" s="1">
        <f t="shared" si="0"/>
        <v>70.450999999999993</v>
      </c>
      <c r="AC58" s="1">
        <f t="shared" si="1"/>
        <v>71.296999999999997</v>
      </c>
      <c r="AD58" s="1">
        <f t="shared" si="2"/>
        <v>75.183999999999997</v>
      </c>
      <c r="AE58" s="1">
        <f t="shared" si="3"/>
        <v>78.935000000000002</v>
      </c>
    </row>
    <row r="59" spans="1:31" x14ac:dyDescent="0.25">
      <c r="A59" s="1">
        <v>1976</v>
      </c>
      <c r="B59" s="1">
        <v>9038.52</v>
      </c>
      <c r="C59" s="1">
        <v>-10.369</v>
      </c>
      <c r="D59" s="1">
        <v>-223.816</v>
      </c>
      <c r="E59" s="1">
        <v>203.078</v>
      </c>
      <c r="G59" s="1">
        <v>9194.01</v>
      </c>
      <c r="H59" s="1">
        <v>-9.7089999999999996</v>
      </c>
      <c r="I59" s="1">
        <v>-223.136</v>
      </c>
      <c r="J59" s="1">
        <v>203.71799999999999</v>
      </c>
      <c r="M59" s="1">
        <v>8019.31</v>
      </c>
      <c r="N59" s="1">
        <v>-25.158000000000001</v>
      </c>
      <c r="O59" s="1">
        <v>-260.48200000000003</v>
      </c>
      <c r="P59" s="1">
        <v>210.166</v>
      </c>
      <c r="S59" s="1">
        <v>7930.84</v>
      </c>
      <c r="T59" s="1">
        <v>-25.542000000000002</v>
      </c>
      <c r="U59" s="1">
        <v>-260.88200000000001</v>
      </c>
      <c r="V59" s="1">
        <v>209.79900000000001</v>
      </c>
      <c r="Y59" s="1">
        <v>1976</v>
      </c>
      <c r="Z59" s="1" t="s">
        <v>20</v>
      </c>
      <c r="AA59" s="1">
        <v>4</v>
      </c>
      <c r="AB59" s="1">
        <f t="shared" si="0"/>
        <v>0</v>
      </c>
      <c r="AC59" s="1">
        <f t="shared" si="1"/>
        <v>0</v>
      </c>
      <c r="AD59" s="1">
        <f t="shared" si="2"/>
        <v>0</v>
      </c>
      <c r="AE59" s="1">
        <f t="shared" si="3"/>
        <v>0</v>
      </c>
    </row>
    <row r="60" spans="1:31" x14ac:dyDescent="0.25">
      <c r="A60" s="1">
        <v>1977</v>
      </c>
      <c r="B60" s="1">
        <v>5550</v>
      </c>
      <c r="C60" s="1">
        <v>-25.172999999999998</v>
      </c>
      <c r="D60" s="1">
        <v>-239.10499999999999</v>
      </c>
      <c r="E60" s="1">
        <v>188.76</v>
      </c>
      <c r="G60" s="1">
        <v>5550</v>
      </c>
      <c r="H60" s="1">
        <v>-25.172999999999998</v>
      </c>
      <c r="I60" s="1">
        <v>-239.10499999999999</v>
      </c>
      <c r="J60" s="1">
        <v>188.76</v>
      </c>
      <c r="M60" s="1">
        <v>5267.74</v>
      </c>
      <c r="N60" s="1">
        <v>-37.109000000000002</v>
      </c>
      <c r="O60" s="1">
        <v>-272.971</v>
      </c>
      <c r="P60" s="1">
        <v>198.75200000000001</v>
      </c>
      <c r="S60" s="1">
        <v>5267.76</v>
      </c>
      <c r="T60" s="1">
        <v>-37.109000000000002</v>
      </c>
      <c r="U60" s="1">
        <v>-272.971</v>
      </c>
      <c r="V60" s="1">
        <v>198.75200000000001</v>
      </c>
      <c r="Y60" s="1">
        <v>1977</v>
      </c>
      <c r="Z60" s="1" t="s">
        <v>19</v>
      </c>
      <c r="AA60" s="1">
        <v>5</v>
      </c>
      <c r="AB60" s="1">
        <f t="shared" si="0"/>
        <v>0</v>
      </c>
      <c r="AC60" s="1">
        <f t="shared" si="1"/>
        <v>0</v>
      </c>
      <c r="AD60" s="1">
        <f t="shared" si="2"/>
        <v>0</v>
      </c>
      <c r="AE60" s="1">
        <f t="shared" si="3"/>
        <v>0</v>
      </c>
    </row>
    <row r="61" spans="1:31" x14ac:dyDescent="0.25">
      <c r="A61" s="1">
        <v>1978</v>
      </c>
      <c r="B61" s="1">
        <v>36201.17</v>
      </c>
      <c r="C61" s="1">
        <v>104.89700000000001</v>
      </c>
      <c r="D61" s="1">
        <v>-107.11499999999999</v>
      </c>
      <c r="E61" s="1">
        <v>316.91000000000003</v>
      </c>
      <c r="G61" s="1">
        <v>36195.1</v>
      </c>
      <c r="H61" s="1">
        <v>104.872</v>
      </c>
      <c r="I61" s="1">
        <v>-107.14100000000001</v>
      </c>
      <c r="J61" s="1">
        <v>316.88400000000001</v>
      </c>
      <c r="M61" s="1">
        <v>32667.57</v>
      </c>
      <c r="N61" s="1">
        <v>81.905000000000001</v>
      </c>
      <c r="O61" s="1">
        <v>-151.01900000000001</v>
      </c>
      <c r="P61" s="1">
        <v>314.82799999999997</v>
      </c>
      <c r="S61" s="1">
        <v>34116.83</v>
      </c>
      <c r="T61" s="1">
        <v>88.2</v>
      </c>
      <c r="U61" s="1">
        <v>-144.71899999999999</v>
      </c>
      <c r="V61" s="1">
        <v>321.11900000000003</v>
      </c>
      <c r="Y61" s="1">
        <v>1978</v>
      </c>
      <c r="Z61" s="1" t="s">
        <v>21</v>
      </c>
      <c r="AA61" s="1">
        <v>2</v>
      </c>
      <c r="AB61" s="1">
        <f t="shared" si="0"/>
        <v>104.89700000000001</v>
      </c>
      <c r="AC61" s="1">
        <f t="shared" si="1"/>
        <v>104.872</v>
      </c>
      <c r="AD61" s="1">
        <f t="shared" si="2"/>
        <v>81.905000000000001</v>
      </c>
      <c r="AE61" s="1">
        <f t="shared" si="3"/>
        <v>88.2</v>
      </c>
    </row>
    <row r="62" spans="1:31" x14ac:dyDescent="0.25">
      <c r="A62" s="1">
        <v>1979</v>
      </c>
      <c r="B62" s="1">
        <v>17647.09</v>
      </c>
      <c r="C62" s="1">
        <v>26.161999999999999</v>
      </c>
      <c r="D62" s="1">
        <v>-186.37899999999999</v>
      </c>
      <c r="E62" s="1">
        <v>238.703</v>
      </c>
      <c r="G62" s="1">
        <v>17558.93</v>
      </c>
      <c r="H62" s="1">
        <v>25.788</v>
      </c>
      <c r="I62" s="1">
        <v>-186.76</v>
      </c>
      <c r="J62" s="1">
        <v>238.33600000000001</v>
      </c>
      <c r="M62" s="1">
        <v>15419.83</v>
      </c>
      <c r="N62" s="1">
        <v>6.9870000000000001</v>
      </c>
      <c r="O62" s="1">
        <v>-227.15700000000001</v>
      </c>
      <c r="P62" s="1">
        <v>241.13200000000001</v>
      </c>
      <c r="S62" s="1">
        <v>16306.38</v>
      </c>
      <c r="T62" s="1">
        <v>10.837999999999999</v>
      </c>
      <c r="U62" s="1">
        <v>-223.191</v>
      </c>
      <c r="V62" s="1">
        <v>244.86699999999999</v>
      </c>
      <c r="Y62" s="1">
        <v>1979</v>
      </c>
      <c r="Z62" s="1" t="s">
        <v>20</v>
      </c>
      <c r="AA62" s="1">
        <v>4</v>
      </c>
      <c r="AB62" s="1">
        <f t="shared" si="0"/>
        <v>26.161999999999999</v>
      </c>
      <c r="AC62" s="1">
        <f t="shared" si="1"/>
        <v>25.788</v>
      </c>
      <c r="AD62" s="1">
        <f t="shared" si="2"/>
        <v>6.9870000000000001</v>
      </c>
      <c r="AE62" s="1">
        <f t="shared" si="3"/>
        <v>10.837999999999999</v>
      </c>
    </row>
    <row r="63" spans="1:31" x14ac:dyDescent="0.25">
      <c r="A63" s="1">
        <v>1980</v>
      </c>
      <c r="B63" s="1">
        <v>19944.29</v>
      </c>
      <c r="C63" s="1">
        <v>35.909999999999997</v>
      </c>
      <c r="D63" s="1">
        <v>-176.459</v>
      </c>
      <c r="E63" s="1">
        <v>248.28</v>
      </c>
      <c r="G63" s="1">
        <v>19994.29</v>
      </c>
      <c r="H63" s="1">
        <v>36.122999999999998</v>
      </c>
      <c r="I63" s="1">
        <v>-176.244</v>
      </c>
      <c r="J63" s="1">
        <v>248.489</v>
      </c>
      <c r="M63" s="1">
        <v>24646.13</v>
      </c>
      <c r="N63" s="1">
        <v>47.063000000000002</v>
      </c>
      <c r="O63" s="1">
        <v>-186.16</v>
      </c>
      <c r="P63" s="1">
        <v>280.286</v>
      </c>
      <c r="S63" s="1">
        <v>25384.52</v>
      </c>
      <c r="T63" s="1">
        <v>50.27</v>
      </c>
      <c r="U63" s="1">
        <v>-182.90600000000001</v>
      </c>
      <c r="V63" s="1">
        <v>283.44600000000003</v>
      </c>
      <c r="Y63" s="1">
        <v>1980</v>
      </c>
      <c r="Z63" s="1" t="s">
        <v>21</v>
      </c>
      <c r="AA63" s="1">
        <v>2</v>
      </c>
      <c r="AB63" s="1">
        <f t="shared" si="0"/>
        <v>35.909999999999997</v>
      </c>
      <c r="AC63" s="1">
        <f t="shared" si="1"/>
        <v>36.122999999999998</v>
      </c>
      <c r="AD63" s="1">
        <f t="shared" si="2"/>
        <v>47.063000000000002</v>
      </c>
      <c r="AE63" s="1">
        <f t="shared" si="3"/>
        <v>50.27</v>
      </c>
    </row>
    <row r="64" spans="1:31" x14ac:dyDescent="0.25">
      <c r="A64" s="1">
        <v>1981</v>
      </c>
      <c r="B64" s="1">
        <v>10177.91</v>
      </c>
      <c r="C64" s="1">
        <v>-5.5339999999999998</v>
      </c>
      <c r="D64" s="1">
        <v>-218.83699999999999</v>
      </c>
      <c r="E64" s="1">
        <v>207.77</v>
      </c>
      <c r="G64" s="1">
        <v>10723.65</v>
      </c>
      <c r="H64" s="1">
        <v>-3.218</v>
      </c>
      <c r="I64" s="1">
        <v>-216.45500000000001</v>
      </c>
      <c r="J64" s="1">
        <v>210.01900000000001</v>
      </c>
      <c r="M64" s="1">
        <v>10300.94</v>
      </c>
      <c r="N64" s="1">
        <v>-15.247</v>
      </c>
      <c r="O64" s="1">
        <v>-250.166</v>
      </c>
      <c r="P64" s="1">
        <v>219.672</v>
      </c>
      <c r="S64" s="1">
        <v>10575.3</v>
      </c>
      <c r="T64" s="1">
        <v>-14.055</v>
      </c>
      <c r="U64" s="1">
        <v>-248.928</v>
      </c>
      <c r="V64" s="1">
        <v>220.81700000000001</v>
      </c>
      <c r="Y64" s="1">
        <v>1981</v>
      </c>
      <c r="Z64" s="1" t="s">
        <v>20</v>
      </c>
      <c r="AA64" s="1">
        <v>4</v>
      </c>
      <c r="AB64" s="1">
        <f t="shared" si="0"/>
        <v>0</v>
      </c>
      <c r="AC64" s="1">
        <f t="shared" si="1"/>
        <v>0</v>
      </c>
      <c r="AD64" s="1">
        <f t="shared" si="2"/>
        <v>0</v>
      </c>
      <c r="AE64" s="1">
        <f t="shared" si="3"/>
        <v>0</v>
      </c>
    </row>
    <row r="65" spans="1:31" x14ac:dyDescent="0.25">
      <c r="A65" s="1">
        <v>1982</v>
      </c>
      <c r="B65" s="1">
        <v>96652.44</v>
      </c>
      <c r="C65" s="1">
        <v>361.42599999999999</v>
      </c>
      <c r="D65" s="1">
        <v>137.87100000000001</v>
      </c>
      <c r="E65" s="1">
        <v>584.98099999999999</v>
      </c>
      <c r="G65" s="1">
        <v>96274.17</v>
      </c>
      <c r="H65" s="1">
        <v>359.82</v>
      </c>
      <c r="I65" s="1">
        <v>136.39699999999999</v>
      </c>
      <c r="J65" s="1">
        <v>583.24400000000003</v>
      </c>
      <c r="M65" s="1">
        <v>60201.45</v>
      </c>
      <c r="N65" s="1">
        <v>201.501</v>
      </c>
      <c r="O65" s="1">
        <v>-33.94</v>
      </c>
      <c r="P65" s="1">
        <v>436.94299999999998</v>
      </c>
      <c r="S65" s="1">
        <v>60583.87</v>
      </c>
      <c r="T65" s="1">
        <v>203.16200000000001</v>
      </c>
      <c r="U65" s="1">
        <v>-32.351999999999997</v>
      </c>
      <c r="V65" s="1">
        <v>438.67700000000002</v>
      </c>
      <c r="Y65" s="1">
        <v>1982</v>
      </c>
      <c r="Z65" s="1" t="s">
        <v>17</v>
      </c>
      <c r="AA65" s="1">
        <v>1</v>
      </c>
      <c r="AB65" s="1">
        <f t="shared" si="0"/>
        <v>361.42599999999999</v>
      </c>
      <c r="AC65" s="1">
        <f t="shared" si="1"/>
        <v>359.82</v>
      </c>
      <c r="AD65" s="1">
        <f t="shared" si="2"/>
        <v>201.501</v>
      </c>
      <c r="AE65" s="1">
        <f t="shared" si="3"/>
        <v>203.16200000000001</v>
      </c>
    </row>
    <row r="66" spans="1:31" x14ac:dyDescent="0.25">
      <c r="A66" s="1">
        <v>1983</v>
      </c>
      <c r="B66" s="1">
        <v>79709.009999999995</v>
      </c>
      <c r="C66" s="1">
        <v>289.52499999999998</v>
      </c>
      <c r="D66" s="1">
        <v>71.17</v>
      </c>
      <c r="E66" s="1">
        <v>507.88</v>
      </c>
      <c r="G66" s="1">
        <v>79503.66</v>
      </c>
      <c r="H66" s="1">
        <v>288.654</v>
      </c>
      <c r="I66" s="1">
        <v>70.352999999999994</v>
      </c>
      <c r="J66" s="1">
        <v>506.95499999999998</v>
      </c>
      <c r="M66" s="1">
        <v>105724.59</v>
      </c>
      <c r="N66" s="1">
        <v>399.23599999999999</v>
      </c>
      <c r="O66" s="1">
        <v>148.19900000000001</v>
      </c>
      <c r="P66" s="1">
        <v>650.27300000000002</v>
      </c>
      <c r="S66" s="1">
        <v>105234.14</v>
      </c>
      <c r="T66" s="1">
        <v>397.10599999999999</v>
      </c>
      <c r="U66" s="1">
        <v>146.30600000000001</v>
      </c>
      <c r="V66" s="1">
        <v>647.90499999999997</v>
      </c>
      <c r="Y66" s="1">
        <v>1983</v>
      </c>
      <c r="Z66" s="1" t="s">
        <v>17</v>
      </c>
      <c r="AA66" s="1">
        <v>1</v>
      </c>
      <c r="AB66" s="1">
        <f t="shared" si="0"/>
        <v>289.52499999999998</v>
      </c>
      <c r="AC66" s="1">
        <f t="shared" si="1"/>
        <v>288.654</v>
      </c>
      <c r="AD66" s="1">
        <f t="shared" si="2"/>
        <v>399.23599999999999</v>
      </c>
      <c r="AE66" s="1">
        <f t="shared" si="3"/>
        <v>397.10599999999999</v>
      </c>
    </row>
    <row r="67" spans="1:31" x14ac:dyDescent="0.25">
      <c r="A67" s="1">
        <v>1984</v>
      </c>
      <c r="B67" s="1">
        <v>14601.85</v>
      </c>
      <c r="C67" s="1">
        <v>13.239000000000001</v>
      </c>
      <c r="D67" s="1">
        <v>-199.57499999999999</v>
      </c>
      <c r="E67" s="1">
        <v>226.054</v>
      </c>
      <c r="G67" s="1">
        <v>14797.21</v>
      </c>
      <c r="H67" s="1">
        <v>14.068</v>
      </c>
      <c r="I67" s="1">
        <v>-198.726</v>
      </c>
      <c r="J67" s="1">
        <v>226.863</v>
      </c>
      <c r="M67" s="1">
        <v>16767.71</v>
      </c>
      <c r="N67" s="1">
        <v>12.842000000000001</v>
      </c>
      <c r="O67" s="1">
        <v>-221.12899999999999</v>
      </c>
      <c r="P67" s="1">
        <v>246.81299999999999</v>
      </c>
      <c r="S67" s="1">
        <v>16499.830000000002</v>
      </c>
      <c r="T67" s="1">
        <v>11.678000000000001</v>
      </c>
      <c r="U67" s="1">
        <v>-222.32599999999999</v>
      </c>
      <c r="V67" s="1">
        <v>245.68299999999999</v>
      </c>
      <c r="Y67" s="1">
        <v>1984</v>
      </c>
      <c r="Z67" s="1" t="s">
        <v>17</v>
      </c>
      <c r="AA67" s="1">
        <v>1</v>
      </c>
      <c r="AB67" s="1">
        <f t="shared" si="0"/>
        <v>13.239000000000001</v>
      </c>
      <c r="AC67" s="1">
        <f t="shared" si="1"/>
        <v>14.068</v>
      </c>
      <c r="AD67" s="1">
        <f t="shared" si="2"/>
        <v>12.842000000000001</v>
      </c>
      <c r="AE67" s="1">
        <f t="shared" si="3"/>
        <v>11.678000000000001</v>
      </c>
    </row>
    <row r="68" spans="1:31" x14ac:dyDescent="0.25">
      <c r="A68" s="1">
        <v>1985</v>
      </c>
      <c r="B68" s="1">
        <v>11266.53</v>
      </c>
      <c r="C68" s="1">
        <v>-0.91400000000000003</v>
      </c>
      <c r="D68" s="1">
        <v>-214.08699999999999</v>
      </c>
      <c r="E68" s="1">
        <v>212.25899999999999</v>
      </c>
      <c r="G68" s="1">
        <v>11045.83</v>
      </c>
      <c r="H68" s="1">
        <v>-1.851</v>
      </c>
      <c r="I68" s="1">
        <v>-215.05</v>
      </c>
      <c r="J68" s="1">
        <v>211.34800000000001</v>
      </c>
      <c r="M68" s="1">
        <v>9984.52</v>
      </c>
      <c r="N68" s="1">
        <v>-16.622</v>
      </c>
      <c r="O68" s="1">
        <v>-251.59399999999999</v>
      </c>
      <c r="P68" s="1">
        <v>218.351</v>
      </c>
      <c r="S68" s="1">
        <v>9492.08</v>
      </c>
      <c r="T68" s="1">
        <v>-18.760000000000002</v>
      </c>
      <c r="U68" s="1">
        <v>-253.81899999999999</v>
      </c>
      <c r="V68" s="1">
        <v>216.298</v>
      </c>
      <c r="Y68" s="1">
        <v>1985</v>
      </c>
      <c r="Z68" s="1" t="s">
        <v>18</v>
      </c>
      <c r="AA68" s="1">
        <v>3</v>
      </c>
      <c r="AB68" s="1">
        <f t="shared" si="0"/>
        <v>0</v>
      </c>
      <c r="AC68" s="1">
        <f t="shared" si="1"/>
        <v>0</v>
      </c>
      <c r="AD68" s="1">
        <f t="shared" si="2"/>
        <v>0</v>
      </c>
      <c r="AE68" s="1">
        <f t="shared" si="3"/>
        <v>0</v>
      </c>
    </row>
    <row r="69" spans="1:31" x14ac:dyDescent="0.25">
      <c r="A69" s="1">
        <v>1986</v>
      </c>
      <c r="B69" s="1">
        <v>22660.66</v>
      </c>
      <c r="C69" s="1">
        <v>47.436999999999998</v>
      </c>
      <c r="D69" s="1">
        <v>-164.768</v>
      </c>
      <c r="E69" s="1">
        <v>259.64299999999997</v>
      </c>
      <c r="G69" s="1">
        <v>22669.22</v>
      </c>
      <c r="H69" s="1">
        <v>47.473999999999997</v>
      </c>
      <c r="I69" s="1">
        <v>-164.73099999999999</v>
      </c>
      <c r="J69" s="1">
        <v>259.67899999999997</v>
      </c>
      <c r="M69" s="1">
        <v>41941.26</v>
      </c>
      <c r="N69" s="1">
        <v>122.18600000000001</v>
      </c>
      <c r="O69" s="1">
        <v>-110.974</v>
      </c>
      <c r="P69" s="1">
        <v>355.346</v>
      </c>
      <c r="S69" s="1">
        <v>41773.35</v>
      </c>
      <c r="T69" s="1">
        <v>121.45699999999999</v>
      </c>
      <c r="U69" s="1">
        <v>-111.693</v>
      </c>
      <c r="V69" s="1">
        <v>354.60700000000003</v>
      </c>
      <c r="Y69" s="1">
        <v>1986</v>
      </c>
      <c r="Z69" s="1" t="s">
        <v>17</v>
      </c>
      <c r="AA69" s="1">
        <v>1</v>
      </c>
      <c r="AB69" s="1">
        <f t="shared" si="0"/>
        <v>47.436999999999998</v>
      </c>
      <c r="AC69" s="1">
        <f t="shared" si="1"/>
        <v>47.473999999999997</v>
      </c>
      <c r="AD69" s="1">
        <f t="shared" si="2"/>
        <v>122.18600000000001</v>
      </c>
      <c r="AE69" s="1">
        <f t="shared" si="3"/>
        <v>121.45699999999999</v>
      </c>
    </row>
    <row r="70" spans="1:31" x14ac:dyDescent="0.25">
      <c r="A70" s="1">
        <v>1987</v>
      </c>
      <c r="B70" s="1">
        <v>9054.7000000000007</v>
      </c>
      <c r="C70" s="1">
        <v>-10.3</v>
      </c>
      <c r="D70" s="1">
        <v>-223.745</v>
      </c>
      <c r="E70" s="1">
        <v>203.14500000000001</v>
      </c>
      <c r="G70" s="1">
        <v>9056.74</v>
      </c>
      <c r="H70" s="1">
        <v>-10.292</v>
      </c>
      <c r="I70" s="1">
        <v>-223.73599999999999</v>
      </c>
      <c r="J70" s="1">
        <v>203.15299999999999</v>
      </c>
      <c r="M70" s="1">
        <v>10454.040000000001</v>
      </c>
      <c r="N70" s="1">
        <v>-14.582000000000001</v>
      </c>
      <c r="O70" s="1">
        <v>-249.47499999999999</v>
      </c>
      <c r="P70" s="1">
        <v>220.31100000000001</v>
      </c>
      <c r="S70" s="1">
        <v>11008.42</v>
      </c>
      <c r="T70" s="1">
        <v>-12.173999999999999</v>
      </c>
      <c r="U70" s="1">
        <v>-246.97499999999999</v>
      </c>
      <c r="V70" s="1">
        <v>222.62700000000001</v>
      </c>
      <c r="Y70" s="1">
        <v>1987</v>
      </c>
      <c r="Z70" s="1" t="s">
        <v>20</v>
      </c>
      <c r="AA70" s="1">
        <v>4</v>
      </c>
      <c r="AB70" s="1">
        <f t="shared" ref="AB70:AB86" si="9">IF(C70&lt;0,0,C70)</f>
        <v>0</v>
      </c>
      <c r="AC70" s="1">
        <f t="shared" ref="AC70:AC86" si="10">IF(H70&lt;0,0,H70)</f>
        <v>0</v>
      </c>
      <c r="AD70" s="1">
        <f t="shared" ref="AD70:AD86" si="11">IF(N70&lt;0,0,N70)</f>
        <v>0</v>
      </c>
      <c r="AE70" s="1">
        <f t="shared" ref="AE70:AE86" si="12">IF(T70&lt;0,0,T70)</f>
        <v>0</v>
      </c>
    </row>
    <row r="71" spans="1:31" x14ac:dyDescent="0.25">
      <c r="A71" s="1">
        <v>1988</v>
      </c>
      <c r="B71" s="1">
        <v>8454.42</v>
      </c>
      <c r="C71" s="1">
        <v>-12.847</v>
      </c>
      <c r="D71" s="1">
        <v>-226.37100000000001</v>
      </c>
      <c r="E71" s="1">
        <v>200.67599999999999</v>
      </c>
      <c r="G71" s="1">
        <v>8454.89</v>
      </c>
      <c r="H71" s="1">
        <v>-12.845000000000001</v>
      </c>
      <c r="I71" s="1">
        <v>-226.369</v>
      </c>
      <c r="J71" s="1">
        <v>200.678</v>
      </c>
      <c r="M71" s="1">
        <v>6708.62</v>
      </c>
      <c r="N71" s="1">
        <v>-30.850999999999999</v>
      </c>
      <c r="O71" s="1">
        <v>-266.42399999999998</v>
      </c>
      <c r="P71" s="1">
        <v>204.72300000000001</v>
      </c>
      <c r="S71" s="1">
        <v>7067.29</v>
      </c>
      <c r="T71" s="1">
        <v>-29.292999999999999</v>
      </c>
      <c r="U71" s="1">
        <v>-264.79700000000003</v>
      </c>
      <c r="V71" s="1">
        <v>206.21100000000001</v>
      </c>
      <c r="Y71" s="1">
        <v>1988</v>
      </c>
      <c r="Z71" s="1" t="s">
        <v>19</v>
      </c>
      <c r="AA71" s="1">
        <v>5</v>
      </c>
      <c r="AB71" s="1">
        <f t="shared" si="9"/>
        <v>0</v>
      </c>
      <c r="AC71" s="1">
        <f t="shared" si="10"/>
        <v>0</v>
      </c>
      <c r="AD71" s="1">
        <f t="shared" si="11"/>
        <v>0</v>
      </c>
      <c r="AE71" s="1">
        <f t="shared" si="12"/>
        <v>0</v>
      </c>
    </row>
    <row r="72" spans="1:31" x14ac:dyDescent="0.25">
      <c r="A72" s="1">
        <v>1989</v>
      </c>
      <c r="B72" s="1">
        <v>15488.95</v>
      </c>
      <c r="C72" s="1">
        <v>17.004000000000001</v>
      </c>
      <c r="D72" s="1">
        <v>-195.72499999999999</v>
      </c>
      <c r="E72" s="1">
        <v>229.733</v>
      </c>
      <c r="G72" s="1">
        <v>15551.85</v>
      </c>
      <c r="H72" s="1">
        <v>17.271000000000001</v>
      </c>
      <c r="I72" s="1">
        <v>-195.452</v>
      </c>
      <c r="J72" s="1">
        <v>229.994</v>
      </c>
      <c r="M72" s="1">
        <v>18475.62</v>
      </c>
      <c r="N72" s="1">
        <v>20.260999999999999</v>
      </c>
      <c r="O72" s="1">
        <v>-213.511</v>
      </c>
      <c r="P72" s="1">
        <v>254.03200000000001</v>
      </c>
      <c r="S72" s="1">
        <v>17429.169999999998</v>
      </c>
      <c r="T72" s="1">
        <v>15.715</v>
      </c>
      <c r="U72" s="1">
        <v>-218.17599999999999</v>
      </c>
      <c r="V72" s="1">
        <v>249.607</v>
      </c>
      <c r="Y72" s="1">
        <v>1989</v>
      </c>
      <c r="Z72" s="1" t="s">
        <v>20</v>
      </c>
      <c r="AA72" s="1">
        <v>4</v>
      </c>
      <c r="AB72" s="1">
        <f t="shared" si="9"/>
        <v>17.004000000000001</v>
      </c>
      <c r="AC72" s="1">
        <f t="shared" si="10"/>
        <v>17.271000000000001</v>
      </c>
      <c r="AD72" s="1">
        <f t="shared" si="11"/>
        <v>20.260999999999999</v>
      </c>
      <c r="AE72" s="1">
        <f t="shared" si="12"/>
        <v>15.715</v>
      </c>
    </row>
    <row r="73" spans="1:31" x14ac:dyDescent="0.25">
      <c r="A73" s="1">
        <v>1990</v>
      </c>
      <c r="B73" s="1">
        <v>7710.46</v>
      </c>
      <c r="C73" s="1">
        <v>-16.004000000000001</v>
      </c>
      <c r="D73" s="1">
        <v>-229.62899999999999</v>
      </c>
      <c r="E73" s="1">
        <v>197.62</v>
      </c>
      <c r="G73" s="1">
        <v>7711.59</v>
      </c>
      <c r="H73" s="1">
        <v>-16</v>
      </c>
      <c r="I73" s="1">
        <v>-229.624</v>
      </c>
      <c r="J73" s="1">
        <v>197.624</v>
      </c>
      <c r="M73" s="1">
        <v>6802.89</v>
      </c>
      <c r="N73" s="1">
        <v>-30.440999999999999</v>
      </c>
      <c r="O73" s="1">
        <v>-265.99599999999998</v>
      </c>
      <c r="P73" s="1">
        <v>205.114</v>
      </c>
      <c r="S73" s="1">
        <v>6848.69</v>
      </c>
      <c r="T73" s="1">
        <v>-30.242000000000001</v>
      </c>
      <c r="U73" s="1">
        <v>-265.78800000000001</v>
      </c>
      <c r="V73" s="1">
        <v>205.304</v>
      </c>
      <c r="Y73" s="1">
        <v>1990</v>
      </c>
      <c r="Z73" s="1" t="s">
        <v>19</v>
      </c>
      <c r="AA73" s="1">
        <v>5</v>
      </c>
      <c r="AB73" s="1">
        <f t="shared" si="9"/>
        <v>0</v>
      </c>
      <c r="AC73" s="1">
        <f t="shared" si="10"/>
        <v>0</v>
      </c>
      <c r="AD73" s="1">
        <f t="shared" si="11"/>
        <v>0</v>
      </c>
      <c r="AE73" s="1">
        <f t="shared" si="12"/>
        <v>0</v>
      </c>
    </row>
    <row r="74" spans="1:31" x14ac:dyDescent="0.25">
      <c r="A74" s="1">
        <v>1991</v>
      </c>
      <c r="B74" s="1">
        <v>8585.43</v>
      </c>
      <c r="C74" s="1">
        <v>-12.292</v>
      </c>
      <c r="D74" s="1">
        <v>-225.798</v>
      </c>
      <c r="E74" s="1">
        <v>201.215</v>
      </c>
      <c r="G74" s="1">
        <v>8699.6200000000008</v>
      </c>
      <c r="H74" s="1">
        <v>-11.807</v>
      </c>
      <c r="I74" s="1">
        <v>-225.298</v>
      </c>
      <c r="J74" s="1">
        <v>201.685</v>
      </c>
      <c r="M74" s="1">
        <v>11835.44</v>
      </c>
      <c r="N74" s="1">
        <v>-8.5820000000000007</v>
      </c>
      <c r="O74" s="1">
        <v>-243.249</v>
      </c>
      <c r="P74" s="1">
        <v>226.08500000000001</v>
      </c>
      <c r="S74" s="1">
        <v>11073.2</v>
      </c>
      <c r="T74" s="1">
        <v>-11.893000000000001</v>
      </c>
      <c r="U74" s="1">
        <v>-246.68299999999999</v>
      </c>
      <c r="V74" s="1">
        <v>222.89699999999999</v>
      </c>
      <c r="Y74" s="1">
        <v>1991</v>
      </c>
      <c r="Z74" s="1" t="s">
        <v>19</v>
      </c>
      <c r="AA74" s="1">
        <v>5</v>
      </c>
      <c r="AB74" s="1">
        <f t="shared" si="9"/>
        <v>0</v>
      </c>
      <c r="AC74" s="1">
        <f t="shared" si="10"/>
        <v>0</v>
      </c>
      <c r="AD74" s="1">
        <f t="shared" si="11"/>
        <v>0</v>
      </c>
      <c r="AE74" s="1">
        <f t="shared" si="12"/>
        <v>0</v>
      </c>
    </row>
    <row r="75" spans="1:31" x14ac:dyDescent="0.25">
      <c r="A75" s="1">
        <v>1992</v>
      </c>
      <c r="B75" s="1">
        <v>8112.59</v>
      </c>
      <c r="C75" s="1">
        <v>-14.298</v>
      </c>
      <c r="D75" s="1">
        <v>-227.86799999999999</v>
      </c>
      <c r="E75" s="1">
        <v>199.27099999999999</v>
      </c>
      <c r="G75" s="1">
        <v>8131.96</v>
      </c>
      <c r="H75" s="1">
        <v>-14.215999999999999</v>
      </c>
      <c r="I75" s="1">
        <v>-227.78299999999999</v>
      </c>
      <c r="J75" s="1">
        <v>199.351</v>
      </c>
      <c r="M75" s="1">
        <v>8859.56</v>
      </c>
      <c r="N75" s="1">
        <v>-21.507999999999999</v>
      </c>
      <c r="O75" s="1">
        <v>-256.678</v>
      </c>
      <c r="P75" s="1">
        <v>213.66300000000001</v>
      </c>
      <c r="S75" s="1">
        <v>8706.33</v>
      </c>
      <c r="T75" s="1">
        <v>-22.172999999999998</v>
      </c>
      <c r="U75" s="1">
        <v>-257.37200000000001</v>
      </c>
      <c r="V75" s="1">
        <v>213.02500000000001</v>
      </c>
      <c r="Y75" s="1">
        <v>1992</v>
      </c>
      <c r="Z75" s="1" t="s">
        <v>19</v>
      </c>
      <c r="AA75" s="1">
        <v>5</v>
      </c>
      <c r="AB75" s="1">
        <f t="shared" si="9"/>
        <v>0</v>
      </c>
      <c r="AC75" s="1">
        <f t="shared" si="10"/>
        <v>0</v>
      </c>
      <c r="AD75" s="1">
        <f t="shared" si="11"/>
        <v>0</v>
      </c>
      <c r="AE75" s="1">
        <f t="shared" si="12"/>
        <v>0</v>
      </c>
    </row>
    <row r="76" spans="1:31" x14ac:dyDescent="0.25">
      <c r="A76" s="1">
        <v>1993</v>
      </c>
      <c r="B76" s="1">
        <v>33518.97</v>
      </c>
      <c r="C76" s="1">
        <v>93.515000000000001</v>
      </c>
      <c r="D76" s="1">
        <v>-118.453</v>
      </c>
      <c r="E76" s="1">
        <v>305.483</v>
      </c>
      <c r="G76" s="1">
        <v>33805.08</v>
      </c>
      <c r="H76" s="1">
        <v>94.728999999999999</v>
      </c>
      <c r="I76" s="1">
        <v>-117.241</v>
      </c>
      <c r="J76" s="1">
        <v>306.7</v>
      </c>
      <c r="M76" s="1">
        <v>27406.43</v>
      </c>
      <c r="N76" s="1">
        <v>59.052</v>
      </c>
      <c r="O76" s="1">
        <v>-174.01499999999999</v>
      </c>
      <c r="P76" s="1">
        <v>292.12</v>
      </c>
      <c r="S76" s="1">
        <v>27603.200000000001</v>
      </c>
      <c r="T76" s="1">
        <v>59.906999999999996</v>
      </c>
      <c r="U76" s="1">
        <v>-173.15100000000001</v>
      </c>
      <c r="V76" s="1">
        <v>292.96499999999997</v>
      </c>
      <c r="Y76" s="1">
        <v>1993</v>
      </c>
      <c r="Z76" s="1" t="s">
        <v>21</v>
      </c>
      <c r="AA76" s="1">
        <v>2</v>
      </c>
      <c r="AB76" s="1">
        <f t="shared" si="9"/>
        <v>93.515000000000001</v>
      </c>
      <c r="AC76" s="1">
        <f t="shared" si="10"/>
        <v>94.728999999999999</v>
      </c>
      <c r="AD76" s="1">
        <f t="shared" si="11"/>
        <v>59.052</v>
      </c>
      <c r="AE76" s="1">
        <f t="shared" si="12"/>
        <v>59.906999999999996</v>
      </c>
    </row>
    <row r="77" spans="1:31" x14ac:dyDescent="0.25">
      <c r="A77" s="1">
        <v>1994</v>
      </c>
      <c r="B77" s="1">
        <v>8718.64</v>
      </c>
      <c r="C77" s="1">
        <v>-11.726000000000001</v>
      </c>
      <c r="D77" s="1">
        <v>-225.215</v>
      </c>
      <c r="E77" s="1">
        <v>201.76300000000001</v>
      </c>
      <c r="G77" s="1">
        <v>8705.41</v>
      </c>
      <c r="H77" s="1">
        <v>-11.782</v>
      </c>
      <c r="I77" s="1">
        <v>-225.273</v>
      </c>
      <c r="J77" s="1">
        <v>201.708</v>
      </c>
      <c r="M77" s="1">
        <v>6786.56</v>
      </c>
      <c r="N77" s="1">
        <v>-30.512</v>
      </c>
      <c r="O77" s="1">
        <v>-266.07</v>
      </c>
      <c r="P77" s="1">
        <v>205.04599999999999</v>
      </c>
      <c r="S77" s="1">
        <v>6815.94</v>
      </c>
      <c r="T77" s="1">
        <v>-30.385000000000002</v>
      </c>
      <c r="U77" s="1">
        <v>-265.93700000000001</v>
      </c>
      <c r="V77" s="1">
        <v>205.16800000000001</v>
      </c>
      <c r="Y77" s="1">
        <v>1994</v>
      </c>
      <c r="Z77" s="1" t="s">
        <v>19</v>
      </c>
      <c r="AA77" s="1">
        <v>5</v>
      </c>
      <c r="AB77" s="1">
        <f t="shared" si="9"/>
        <v>0</v>
      </c>
      <c r="AC77" s="1">
        <f t="shared" si="10"/>
        <v>0</v>
      </c>
      <c r="AD77" s="1">
        <f t="shared" si="11"/>
        <v>0</v>
      </c>
      <c r="AE77" s="1">
        <f t="shared" si="12"/>
        <v>0</v>
      </c>
    </row>
    <row r="78" spans="1:31" x14ac:dyDescent="0.25">
      <c r="A78" s="1">
        <v>1995</v>
      </c>
      <c r="B78" s="1">
        <v>74059.429999999993</v>
      </c>
      <c r="C78" s="1">
        <v>265.55099999999999</v>
      </c>
      <c r="D78" s="1">
        <v>48.603000000000002</v>
      </c>
      <c r="E78" s="1">
        <v>482.49900000000002</v>
      </c>
      <c r="G78" s="1">
        <v>71968.12</v>
      </c>
      <c r="H78" s="1">
        <v>256.67599999999999</v>
      </c>
      <c r="I78" s="1">
        <v>40.206000000000003</v>
      </c>
      <c r="J78" s="1">
        <v>473.14699999999999</v>
      </c>
      <c r="M78" s="1">
        <v>82816.23</v>
      </c>
      <c r="N78" s="1">
        <v>299.73099999999999</v>
      </c>
      <c r="O78" s="1">
        <v>58.228000000000002</v>
      </c>
      <c r="P78" s="1">
        <v>541.23400000000004</v>
      </c>
      <c r="S78" s="1">
        <v>81344.039999999994</v>
      </c>
      <c r="T78" s="1">
        <v>293.33600000000001</v>
      </c>
      <c r="U78" s="1">
        <v>52.332999999999998</v>
      </c>
      <c r="V78" s="1">
        <v>534.34</v>
      </c>
      <c r="Y78" s="1">
        <v>1995</v>
      </c>
      <c r="Z78" s="1" t="s">
        <v>17</v>
      </c>
      <c r="AA78" s="1">
        <v>1</v>
      </c>
      <c r="AB78" s="1">
        <f t="shared" si="9"/>
        <v>265.55099999999999</v>
      </c>
      <c r="AC78" s="1">
        <f t="shared" si="10"/>
        <v>256.67599999999999</v>
      </c>
      <c r="AD78" s="1">
        <f t="shared" si="11"/>
        <v>299.73099999999999</v>
      </c>
      <c r="AE78" s="1">
        <f t="shared" si="12"/>
        <v>293.33600000000001</v>
      </c>
    </row>
    <row r="79" spans="1:31" x14ac:dyDescent="0.25">
      <c r="A79" s="1">
        <v>1996</v>
      </c>
      <c r="B79" s="1">
        <v>42603.74</v>
      </c>
      <c r="C79" s="1">
        <v>132.06700000000001</v>
      </c>
      <c r="D79" s="1">
        <v>-80.216999999999999</v>
      </c>
      <c r="E79" s="1">
        <v>344.351</v>
      </c>
      <c r="G79" s="1">
        <v>42602.01</v>
      </c>
      <c r="H79" s="1">
        <v>132.06</v>
      </c>
      <c r="I79" s="1">
        <v>-80.224000000000004</v>
      </c>
      <c r="J79" s="1">
        <v>344.34399999999999</v>
      </c>
      <c r="M79" s="1">
        <v>34874.22</v>
      </c>
      <c r="N79" s="1">
        <v>91.49</v>
      </c>
      <c r="O79" s="1">
        <v>-141.43299999999999</v>
      </c>
      <c r="P79" s="1">
        <v>324.41300000000001</v>
      </c>
      <c r="S79" s="1">
        <v>34926.480000000003</v>
      </c>
      <c r="T79" s="1">
        <v>91.716999999999999</v>
      </c>
      <c r="U79" s="1">
        <v>-141.20699999999999</v>
      </c>
      <c r="V79" s="1">
        <v>324.64</v>
      </c>
      <c r="Y79" s="1">
        <v>1996</v>
      </c>
      <c r="Z79" s="1" t="s">
        <v>17</v>
      </c>
      <c r="AA79" s="1">
        <v>1</v>
      </c>
      <c r="AB79" s="1">
        <f t="shared" si="9"/>
        <v>132.06700000000001</v>
      </c>
      <c r="AC79" s="1">
        <f t="shared" si="10"/>
        <v>132.06</v>
      </c>
      <c r="AD79" s="1">
        <f t="shared" si="11"/>
        <v>91.49</v>
      </c>
      <c r="AE79" s="1">
        <f t="shared" si="12"/>
        <v>91.716999999999999</v>
      </c>
    </row>
    <row r="80" spans="1:31" x14ac:dyDescent="0.25">
      <c r="A80" s="1">
        <v>1997</v>
      </c>
      <c r="B80" s="1">
        <v>15162.55</v>
      </c>
      <c r="C80" s="1">
        <v>15.619</v>
      </c>
      <c r="D80" s="1">
        <v>-197.14099999999999</v>
      </c>
      <c r="E80" s="1">
        <v>228.37899999999999</v>
      </c>
      <c r="G80" s="1">
        <v>14937.78</v>
      </c>
      <c r="H80" s="1">
        <v>14.664999999999999</v>
      </c>
      <c r="I80" s="1">
        <v>-198.11600000000001</v>
      </c>
      <c r="J80" s="1">
        <v>227.446</v>
      </c>
      <c r="M80" s="1">
        <v>15534.89</v>
      </c>
      <c r="N80" s="1">
        <v>7.4870000000000001</v>
      </c>
      <c r="O80" s="1">
        <v>-226.642</v>
      </c>
      <c r="P80" s="1">
        <v>241.61600000000001</v>
      </c>
      <c r="S80" s="1">
        <v>14406.52</v>
      </c>
      <c r="T80" s="1">
        <v>2.5859999999999999</v>
      </c>
      <c r="U80" s="1">
        <v>-231.697</v>
      </c>
      <c r="V80" s="1">
        <v>236.869</v>
      </c>
      <c r="Y80" s="1">
        <v>1997</v>
      </c>
      <c r="Z80" s="1" t="s">
        <v>17</v>
      </c>
      <c r="AA80" s="1">
        <v>1</v>
      </c>
      <c r="AB80" s="1">
        <f t="shared" si="9"/>
        <v>15.619</v>
      </c>
      <c r="AC80" s="1">
        <f t="shared" si="10"/>
        <v>14.664999999999999</v>
      </c>
      <c r="AD80" s="1">
        <f t="shared" si="11"/>
        <v>7.4870000000000001</v>
      </c>
      <c r="AE80" s="1">
        <f t="shared" si="12"/>
        <v>2.5859999999999999</v>
      </c>
    </row>
    <row r="81" spans="1:31" x14ac:dyDescent="0.25">
      <c r="A81" s="1">
        <v>1998</v>
      </c>
      <c r="B81" s="1">
        <v>60931.37</v>
      </c>
      <c r="C81" s="1">
        <v>209.84100000000001</v>
      </c>
      <c r="D81" s="1">
        <v>-4.4969999999999999</v>
      </c>
      <c r="E81" s="1">
        <v>424.18</v>
      </c>
      <c r="G81" s="1">
        <v>54848.47</v>
      </c>
      <c r="H81" s="1">
        <v>184.02799999999999</v>
      </c>
      <c r="I81" s="1">
        <v>-29.42</v>
      </c>
      <c r="J81" s="1">
        <v>397.47699999999998</v>
      </c>
      <c r="M81" s="1">
        <v>58029.06</v>
      </c>
      <c r="N81" s="1">
        <v>192.065</v>
      </c>
      <c r="O81" s="1">
        <v>-42.98</v>
      </c>
      <c r="P81" s="1">
        <v>427.11</v>
      </c>
      <c r="S81" s="1">
        <v>54535.08</v>
      </c>
      <c r="T81" s="1">
        <v>176.88900000000001</v>
      </c>
      <c r="U81" s="1">
        <v>-57.588999999999999</v>
      </c>
      <c r="V81" s="1">
        <v>411.36700000000002</v>
      </c>
      <c r="Y81" s="1">
        <v>1998</v>
      </c>
      <c r="Z81" s="1" t="s">
        <v>17</v>
      </c>
      <c r="AA81" s="1">
        <v>1</v>
      </c>
      <c r="AB81" s="1">
        <f t="shared" si="9"/>
        <v>209.84100000000001</v>
      </c>
      <c r="AC81" s="1">
        <f t="shared" si="10"/>
        <v>184.02799999999999</v>
      </c>
      <c r="AD81" s="1">
        <f t="shared" si="11"/>
        <v>192.065</v>
      </c>
      <c r="AE81" s="1">
        <f t="shared" si="12"/>
        <v>176.88900000000001</v>
      </c>
    </row>
    <row r="82" spans="1:31" x14ac:dyDescent="0.25">
      <c r="A82" s="1">
        <v>1999</v>
      </c>
      <c r="B82" s="1">
        <v>23743.46</v>
      </c>
      <c r="C82" s="1">
        <v>52.031999999999996</v>
      </c>
      <c r="D82" s="1">
        <v>-160.119</v>
      </c>
      <c r="E82" s="1">
        <v>264.18400000000003</v>
      </c>
      <c r="G82" s="1">
        <v>23792.05</v>
      </c>
      <c r="H82" s="1">
        <v>52.238999999999997</v>
      </c>
      <c r="I82" s="1">
        <v>-159.911</v>
      </c>
      <c r="J82" s="1">
        <v>264.38799999999998</v>
      </c>
      <c r="M82" s="1">
        <v>26243.68</v>
      </c>
      <c r="N82" s="1">
        <v>54.002000000000002</v>
      </c>
      <c r="O82" s="1">
        <v>-179.124</v>
      </c>
      <c r="P82" s="1">
        <v>287.12799999999999</v>
      </c>
      <c r="S82" s="1">
        <v>25789.15</v>
      </c>
      <c r="T82" s="1">
        <v>52.027999999999999</v>
      </c>
      <c r="U82" s="1">
        <v>-181.124</v>
      </c>
      <c r="V82" s="1">
        <v>285.18</v>
      </c>
      <c r="Y82" s="1">
        <v>1999</v>
      </c>
      <c r="Z82" s="1" t="s">
        <v>17</v>
      </c>
      <c r="AA82" s="1">
        <v>1</v>
      </c>
      <c r="AB82" s="1">
        <f t="shared" si="9"/>
        <v>52.031999999999996</v>
      </c>
      <c r="AC82" s="1">
        <f t="shared" si="10"/>
        <v>52.238999999999997</v>
      </c>
      <c r="AD82" s="1">
        <f t="shared" si="11"/>
        <v>54.002000000000002</v>
      </c>
      <c r="AE82" s="1">
        <f t="shared" si="12"/>
        <v>52.027999999999999</v>
      </c>
    </row>
    <row r="83" spans="1:31" x14ac:dyDescent="0.25">
      <c r="A83" s="1">
        <v>2000</v>
      </c>
      <c r="B83" s="1">
        <v>17482.32</v>
      </c>
      <c r="C83" s="1">
        <v>25.463000000000001</v>
      </c>
      <c r="D83" s="1">
        <v>-187.09200000000001</v>
      </c>
      <c r="E83" s="1">
        <v>238.017</v>
      </c>
      <c r="G83" s="1">
        <v>17608.919999999998</v>
      </c>
      <c r="H83" s="1">
        <v>26</v>
      </c>
      <c r="I83" s="1">
        <v>-186.54400000000001</v>
      </c>
      <c r="J83" s="1">
        <v>238.54400000000001</v>
      </c>
      <c r="M83" s="1">
        <v>23892.12</v>
      </c>
      <c r="N83" s="1">
        <v>43.787999999999997</v>
      </c>
      <c r="O83" s="1">
        <v>-189.488</v>
      </c>
      <c r="P83" s="1">
        <v>277.06299999999999</v>
      </c>
      <c r="S83" s="1">
        <v>23644.43</v>
      </c>
      <c r="T83" s="1">
        <v>42.712000000000003</v>
      </c>
      <c r="U83" s="1">
        <v>-190.58199999999999</v>
      </c>
      <c r="V83" s="1">
        <v>276.005</v>
      </c>
      <c r="Y83" s="1">
        <v>2000</v>
      </c>
      <c r="Z83" s="1" t="s">
        <v>21</v>
      </c>
      <c r="AA83" s="1">
        <v>2</v>
      </c>
      <c r="AB83" s="1">
        <f t="shared" si="9"/>
        <v>25.463000000000001</v>
      </c>
      <c r="AC83" s="1">
        <f t="shared" si="10"/>
        <v>26</v>
      </c>
      <c r="AD83" s="1">
        <f t="shared" si="11"/>
        <v>43.787999999999997</v>
      </c>
      <c r="AE83" s="1">
        <f t="shared" si="12"/>
        <v>42.712000000000003</v>
      </c>
    </row>
    <row r="84" spans="1:31" x14ac:dyDescent="0.25">
      <c r="A84" s="1">
        <v>2001</v>
      </c>
      <c r="B84" s="1">
        <v>8692.6299999999992</v>
      </c>
      <c r="C84" s="1">
        <v>-11.837</v>
      </c>
      <c r="D84" s="1">
        <v>-225.32900000000001</v>
      </c>
      <c r="E84" s="1">
        <v>201.65600000000001</v>
      </c>
      <c r="G84" s="1">
        <v>9034.16</v>
      </c>
      <c r="H84" s="1">
        <v>-10.387</v>
      </c>
      <c r="I84" s="1">
        <v>-223.83500000000001</v>
      </c>
      <c r="J84" s="1">
        <v>203.06100000000001</v>
      </c>
      <c r="M84" s="1">
        <v>10362.209999999999</v>
      </c>
      <c r="N84" s="1">
        <v>-14.981</v>
      </c>
      <c r="O84" s="1">
        <v>-249.88900000000001</v>
      </c>
      <c r="P84" s="1">
        <v>219.92699999999999</v>
      </c>
      <c r="S84" s="1">
        <v>9965.5499999999993</v>
      </c>
      <c r="T84" s="1">
        <v>-16.704000000000001</v>
      </c>
      <c r="U84" s="1">
        <v>-251.68</v>
      </c>
      <c r="V84" s="1">
        <v>218.27199999999999</v>
      </c>
      <c r="Y84" s="1">
        <v>2001</v>
      </c>
      <c r="Z84" s="1" t="s">
        <v>20</v>
      </c>
      <c r="AA84" s="1">
        <v>4</v>
      </c>
      <c r="AB84" s="1">
        <f t="shared" si="9"/>
        <v>0</v>
      </c>
      <c r="AC84" s="1">
        <f t="shared" si="10"/>
        <v>0</v>
      </c>
      <c r="AD84" s="1">
        <f t="shared" si="11"/>
        <v>0</v>
      </c>
      <c r="AE84" s="1">
        <f t="shared" si="12"/>
        <v>0</v>
      </c>
    </row>
    <row r="85" spans="1:31" x14ac:dyDescent="0.25">
      <c r="A85" s="1">
        <v>2002</v>
      </c>
      <c r="B85" s="1">
        <v>13208.97</v>
      </c>
      <c r="C85" s="1">
        <v>7.3289999999999997</v>
      </c>
      <c r="D85" s="1">
        <v>-205.62799999999999</v>
      </c>
      <c r="E85" s="1">
        <v>220.285</v>
      </c>
      <c r="G85" s="1">
        <v>13691.84</v>
      </c>
      <c r="H85" s="1">
        <v>9.3780000000000001</v>
      </c>
      <c r="I85" s="1">
        <v>-203.52799999999999</v>
      </c>
      <c r="J85" s="1">
        <v>222.28399999999999</v>
      </c>
      <c r="M85" s="1">
        <v>10878.29</v>
      </c>
      <c r="N85" s="1">
        <v>-12.739000000000001</v>
      </c>
      <c r="O85" s="1">
        <v>-247.56100000000001</v>
      </c>
      <c r="P85" s="1">
        <v>222.083</v>
      </c>
      <c r="S85" s="1">
        <v>11346.66</v>
      </c>
      <c r="T85" s="1">
        <v>-10.705</v>
      </c>
      <c r="U85" s="1">
        <v>-245.45</v>
      </c>
      <c r="V85" s="1">
        <v>224.04</v>
      </c>
      <c r="Y85" s="1">
        <v>2002</v>
      </c>
      <c r="Z85" s="1" t="s">
        <v>20</v>
      </c>
      <c r="AA85" s="1">
        <v>4</v>
      </c>
      <c r="AB85" s="1">
        <f t="shared" si="9"/>
        <v>7.3289999999999997</v>
      </c>
      <c r="AC85" s="1">
        <f t="shared" si="10"/>
        <v>9.3780000000000001</v>
      </c>
      <c r="AD85" s="1">
        <f t="shared" si="11"/>
        <v>0</v>
      </c>
      <c r="AE85" s="1">
        <f t="shared" si="12"/>
        <v>0</v>
      </c>
    </row>
    <row r="86" spans="1:31" x14ac:dyDescent="0.25">
      <c r="A86" s="1">
        <v>2003</v>
      </c>
      <c r="B86" s="1">
        <v>35130.15</v>
      </c>
      <c r="C86" s="1">
        <v>100.352</v>
      </c>
      <c r="D86" s="1">
        <v>-111.637</v>
      </c>
      <c r="E86" s="1">
        <v>312.34199999999998</v>
      </c>
      <c r="G86" s="1">
        <v>35289.360000000001</v>
      </c>
      <c r="H86" s="1">
        <v>101.02800000000001</v>
      </c>
      <c r="I86" s="1">
        <v>-110.965</v>
      </c>
      <c r="J86" s="1">
        <v>313.02100000000002</v>
      </c>
      <c r="M86" s="1">
        <v>21247.41</v>
      </c>
      <c r="N86" s="1">
        <v>32.299999999999997</v>
      </c>
      <c r="O86" s="1">
        <v>-201.191</v>
      </c>
      <c r="P86" s="1">
        <v>265.791</v>
      </c>
      <c r="S86" s="1">
        <v>21576.59</v>
      </c>
      <c r="T86" s="1">
        <v>33.729999999999997</v>
      </c>
      <c r="U86" s="1">
        <v>-199.732</v>
      </c>
      <c r="V86" s="1">
        <v>267.19099999999997</v>
      </c>
      <c r="Y86" s="1">
        <v>2003</v>
      </c>
      <c r="Z86" s="1" t="s">
        <v>21</v>
      </c>
      <c r="AA86" s="1">
        <v>2</v>
      </c>
      <c r="AB86" s="1">
        <f t="shared" si="9"/>
        <v>100.352</v>
      </c>
      <c r="AC86" s="1">
        <f t="shared" si="10"/>
        <v>101.02800000000001</v>
      </c>
      <c r="AD86" s="1">
        <f t="shared" si="11"/>
        <v>32.299999999999997</v>
      </c>
      <c r="AE86" s="1">
        <f t="shared" si="12"/>
        <v>33.729999999999997</v>
      </c>
    </row>
    <row r="89" spans="1:31" x14ac:dyDescent="0.25">
      <c r="A89" s="1" t="s">
        <v>22</v>
      </c>
      <c r="B89" s="1">
        <v>13766.121999999998</v>
      </c>
      <c r="G89" s="1">
        <v>14136.333999999999</v>
      </c>
      <c r="M89" s="1">
        <v>12919.165999999999</v>
      </c>
      <c r="S89" s="1">
        <v>12522.707999999999</v>
      </c>
    </row>
    <row r="90" spans="1:31" x14ac:dyDescent="0.25">
      <c r="A90" s="1" t="s">
        <v>23</v>
      </c>
      <c r="B90" s="1">
        <v>96652.44</v>
      </c>
      <c r="G90" s="1">
        <v>96272.98</v>
      </c>
      <c r="M90" s="1">
        <v>105724.59</v>
      </c>
      <c r="S90" s="1">
        <v>105234.03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4"/>
  <sheetViews>
    <sheetView workbookViewId="0">
      <selection activeCell="L29" sqref="L29"/>
    </sheetView>
  </sheetViews>
  <sheetFormatPr defaultRowHeight="15" x14ac:dyDescent="0.25"/>
  <cols>
    <col min="1" max="7" width="9.140625" style="1"/>
    <col min="8" max="8" width="13.85546875" style="1" bestFit="1" customWidth="1"/>
    <col min="9" max="16384" width="9.140625" style="1"/>
  </cols>
  <sheetData>
    <row r="1" spans="2:13" x14ac:dyDescent="0.25">
      <c r="C1" s="1" t="s">
        <v>43</v>
      </c>
      <c r="G1" s="1" t="s">
        <v>44</v>
      </c>
    </row>
    <row r="2" spans="2:13" x14ac:dyDescent="0.25">
      <c r="B2" s="1" t="s">
        <v>45</v>
      </c>
      <c r="C2" s="1" t="s">
        <v>11</v>
      </c>
      <c r="D2" s="1" t="s">
        <v>46</v>
      </c>
      <c r="G2" s="1" t="s">
        <v>11</v>
      </c>
      <c r="H2" s="1" t="s">
        <v>46</v>
      </c>
      <c r="K2" s="1" t="s">
        <v>47</v>
      </c>
      <c r="L2" s="1" t="s">
        <v>48</v>
      </c>
    </row>
    <row r="3" spans="2:13" x14ac:dyDescent="0.25">
      <c r="B3" s="1">
        <v>1922</v>
      </c>
      <c r="C3" s="1">
        <v>1</v>
      </c>
      <c r="D3" s="1" t="s">
        <v>49</v>
      </c>
      <c r="G3" s="1">
        <v>2</v>
      </c>
      <c r="H3" s="1" t="str">
        <f>VLOOKUP(G3,$K$3:$L$7,2,FALSE)</f>
        <v>Above Normal</v>
      </c>
      <c r="K3" s="1">
        <v>1</v>
      </c>
      <c r="L3" s="1" t="s">
        <v>49</v>
      </c>
      <c r="M3" s="1" t="s">
        <v>17</v>
      </c>
    </row>
    <row r="4" spans="2:13" x14ac:dyDescent="0.25">
      <c r="B4" s="1">
        <v>1923</v>
      </c>
      <c r="C4" s="1">
        <v>3</v>
      </c>
      <c r="D4" s="1" t="s">
        <v>50</v>
      </c>
      <c r="G4" s="1">
        <v>3</v>
      </c>
      <c r="H4" s="1" t="str">
        <f t="shared" ref="H4:H67" si="0">VLOOKUP(G4,$K$3:$L$7,2,FALSE)</f>
        <v>Below Normal</v>
      </c>
      <c r="K4" s="1">
        <v>2</v>
      </c>
      <c r="L4" s="1" t="s">
        <v>51</v>
      </c>
      <c r="M4" s="1" t="s">
        <v>21</v>
      </c>
    </row>
    <row r="5" spans="2:13" x14ac:dyDescent="0.25">
      <c r="B5" s="1">
        <v>1924</v>
      </c>
      <c r="C5" s="1">
        <v>5</v>
      </c>
      <c r="D5" s="1" t="s">
        <v>52</v>
      </c>
      <c r="G5" s="1">
        <v>5</v>
      </c>
      <c r="H5" s="1" t="str">
        <f t="shared" si="0"/>
        <v>Critical</v>
      </c>
      <c r="K5" s="1">
        <v>3</v>
      </c>
      <c r="L5" s="1" t="s">
        <v>50</v>
      </c>
      <c r="M5" s="1" t="s">
        <v>18</v>
      </c>
    </row>
    <row r="6" spans="2:13" x14ac:dyDescent="0.25">
      <c r="B6" s="1">
        <v>1925</v>
      </c>
      <c r="C6" s="1">
        <v>4</v>
      </c>
      <c r="D6" s="1" t="s">
        <v>53</v>
      </c>
      <c r="G6" s="1">
        <v>4</v>
      </c>
      <c r="H6" s="1" t="str">
        <f t="shared" si="0"/>
        <v>Dry</v>
      </c>
      <c r="K6" s="1">
        <v>4</v>
      </c>
      <c r="L6" s="1" t="s">
        <v>53</v>
      </c>
      <c r="M6" s="1" t="s">
        <v>20</v>
      </c>
    </row>
    <row r="7" spans="2:13" x14ac:dyDescent="0.25">
      <c r="B7" s="1">
        <v>1926</v>
      </c>
      <c r="C7" s="1">
        <v>4</v>
      </c>
      <c r="D7" s="1" t="s">
        <v>53</v>
      </c>
      <c r="G7" s="1">
        <v>4</v>
      </c>
      <c r="H7" s="1" t="str">
        <f t="shared" si="0"/>
        <v>Dry</v>
      </c>
      <c r="K7" s="1">
        <v>5</v>
      </c>
      <c r="L7" s="1" t="s">
        <v>52</v>
      </c>
      <c r="M7" s="1" t="s">
        <v>19</v>
      </c>
    </row>
    <row r="8" spans="2:13" x14ac:dyDescent="0.25">
      <c r="B8" s="1">
        <v>1927</v>
      </c>
      <c r="C8" s="1">
        <v>2</v>
      </c>
      <c r="D8" s="1" t="s">
        <v>51</v>
      </c>
      <c r="G8" s="1">
        <v>1</v>
      </c>
      <c r="H8" s="1" t="str">
        <f t="shared" si="0"/>
        <v>Wet</v>
      </c>
    </row>
    <row r="9" spans="2:13" x14ac:dyDescent="0.25">
      <c r="B9" s="1">
        <v>1928</v>
      </c>
      <c r="C9" s="1">
        <v>2</v>
      </c>
      <c r="D9" s="1" t="s">
        <v>51</v>
      </c>
      <c r="G9" s="1">
        <v>2</v>
      </c>
      <c r="H9" s="1" t="str">
        <f t="shared" si="0"/>
        <v>Above Normal</v>
      </c>
    </row>
    <row r="10" spans="2:13" x14ac:dyDescent="0.25">
      <c r="B10" s="1">
        <v>1929</v>
      </c>
      <c r="C10" s="1">
        <v>5</v>
      </c>
      <c r="D10" s="1" t="s">
        <v>52</v>
      </c>
      <c r="G10" s="1">
        <v>5</v>
      </c>
      <c r="H10" s="1" t="str">
        <f t="shared" si="0"/>
        <v>Critical</v>
      </c>
    </row>
    <row r="11" spans="2:13" x14ac:dyDescent="0.25">
      <c r="B11" s="1">
        <v>1930</v>
      </c>
      <c r="C11" s="1">
        <v>4</v>
      </c>
      <c r="D11" s="1" t="s">
        <v>53</v>
      </c>
      <c r="G11" s="1">
        <v>4</v>
      </c>
      <c r="H11" s="1" t="str">
        <f t="shared" si="0"/>
        <v>Dry</v>
      </c>
    </row>
    <row r="12" spans="2:13" x14ac:dyDescent="0.25">
      <c r="B12" s="1">
        <v>1931</v>
      </c>
      <c r="C12" s="1">
        <v>5</v>
      </c>
      <c r="D12" s="1" t="s">
        <v>52</v>
      </c>
      <c r="G12" s="1">
        <v>5</v>
      </c>
      <c r="H12" s="1" t="str">
        <f t="shared" si="0"/>
        <v>Critical</v>
      </c>
    </row>
    <row r="13" spans="2:13" x14ac:dyDescent="0.25">
      <c r="B13" s="1">
        <v>1932</v>
      </c>
      <c r="C13" s="1">
        <v>5</v>
      </c>
      <c r="D13" s="1" t="s">
        <v>52</v>
      </c>
      <c r="G13" s="1">
        <v>4</v>
      </c>
      <c r="H13" s="1" t="str">
        <f t="shared" si="0"/>
        <v>Dry</v>
      </c>
    </row>
    <row r="14" spans="2:13" x14ac:dyDescent="0.25">
      <c r="B14" s="1">
        <v>1933</v>
      </c>
      <c r="C14" s="1">
        <v>5</v>
      </c>
      <c r="D14" s="1" t="s">
        <v>52</v>
      </c>
      <c r="G14" s="1">
        <v>5</v>
      </c>
      <c r="H14" s="1" t="str">
        <f t="shared" si="0"/>
        <v>Critical</v>
      </c>
    </row>
    <row r="15" spans="2:13" x14ac:dyDescent="0.25">
      <c r="B15" s="1">
        <v>1934</v>
      </c>
      <c r="C15" s="1">
        <v>5</v>
      </c>
      <c r="D15" s="1" t="s">
        <v>52</v>
      </c>
      <c r="G15" s="1">
        <v>5</v>
      </c>
      <c r="H15" s="1" t="str">
        <f t="shared" si="0"/>
        <v>Critical</v>
      </c>
    </row>
    <row r="16" spans="2:13" x14ac:dyDescent="0.25">
      <c r="B16" s="1">
        <v>1935</v>
      </c>
      <c r="C16" s="1">
        <v>4</v>
      </c>
      <c r="D16" s="1" t="s">
        <v>53</v>
      </c>
      <c r="G16" s="1">
        <v>3</v>
      </c>
      <c r="H16" s="1" t="str">
        <f t="shared" si="0"/>
        <v>Below Normal</v>
      </c>
    </row>
    <row r="17" spans="2:8" x14ac:dyDescent="0.25">
      <c r="B17" s="1">
        <v>1936</v>
      </c>
      <c r="C17" s="1">
        <v>3</v>
      </c>
      <c r="D17" s="1" t="s">
        <v>50</v>
      </c>
      <c r="G17" s="1">
        <v>3</v>
      </c>
      <c r="H17" s="1" t="str">
        <f t="shared" si="0"/>
        <v>Below Normal</v>
      </c>
    </row>
    <row r="18" spans="2:8" x14ac:dyDescent="0.25">
      <c r="B18" s="1">
        <v>1937</v>
      </c>
      <c r="C18" s="1">
        <v>4</v>
      </c>
      <c r="D18" s="1" t="s">
        <v>53</v>
      </c>
      <c r="G18" s="1">
        <v>3</v>
      </c>
      <c r="H18" s="1" t="str">
        <f t="shared" si="0"/>
        <v>Below Normal</v>
      </c>
    </row>
    <row r="19" spans="2:8" x14ac:dyDescent="0.25">
      <c r="B19" s="1">
        <v>1938</v>
      </c>
      <c r="C19" s="1">
        <v>1</v>
      </c>
      <c r="D19" s="1" t="s">
        <v>49</v>
      </c>
      <c r="G19" s="1">
        <v>1</v>
      </c>
      <c r="H19" s="1" t="str">
        <f t="shared" si="0"/>
        <v>Wet</v>
      </c>
    </row>
    <row r="20" spans="2:8" x14ac:dyDescent="0.25">
      <c r="B20" s="1">
        <v>1939</v>
      </c>
      <c r="C20" s="1">
        <v>3</v>
      </c>
      <c r="D20" s="1" t="s">
        <v>50</v>
      </c>
      <c r="G20" s="1">
        <v>4</v>
      </c>
      <c r="H20" s="1" t="str">
        <f t="shared" si="0"/>
        <v>Dry</v>
      </c>
    </row>
    <row r="21" spans="2:8" x14ac:dyDescent="0.25">
      <c r="B21" s="1">
        <v>1940</v>
      </c>
      <c r="C21" s="1">
        <v>2</v>
      </c>
      <c r="D21" s="1" t="s">
        <v>51</v>
      </c>
      <c r="G21" s="1">
        <v>2</v>
      </c>
      <c r="H21" s="1" t="str">
        <f t="shared" si="0"/>
        <v>Above Normal</v>
      </c>
    </row>
    <row r="22" spans="2:8" x14ac:dyDescent="0.25">
      <c r="B22" s="1">
        <v>1941</v>
      </c>
      <c r="C22" s="1">
        <v>1</v>
      </c>
      <c r="D22" s="1" t="s">
        <v>49</v>
      </c>
      <c r="G22" s="1">
        <v>1</v>
      </c>
      <c r="H22" s="1" t="str">
        <f t="shared" si="0"/>
        <v>Wet</v>
      </c>
    </row>
    <row r="23" spans="2:8" x14ac:dyDescent="0.25">
      <c r="B23" s="1">
        <v>1942</v>
      </c>
      <c r="C23" s="1">
        <v>1</v>
      </c>
      <c r="D23" s="1" t="s">
        <v>49</v>
      </c>
      <c r="G23" s="1">
        <v>1</v>
      </c>
      <c r="H23" s="1" t="str">
        <f t="shared" si="0"/>
        <v>Wet</v>
      </c>
    </row>
    <row r="24" spans="2:8" x14ac:dyDescent="0.25">
      <c r="B24" s="1">
        <v>1943</v>
      </c>
      <c r="C24" s="1">
        <v>1</v>
      </c>
      <c r="D24" s="1" t="s">
        <v>49</v>
      </c>
      <c r="G24" s="1">
        <v>1</v>
      </c>
      <c r="H24" s="1" t="str">
        <f t="shared" si="0"/>
        <v>Wet</v>
      </c>
    </row>
    <row r="25" spans="2:8" x14ac:dyDescent="0.25">
      <c r="B25" s="1">
        <v>1944</v>
      </c>
      <c r="C25" s="1">
        <v>4</v>
      </c>
      <c r="D25" s="1" t="s">
        <v>53</v>
      </c>
      <c r="G25" s="1">
        <v>4</v>
      </c>
      <c r="H25" s="1" t="str">
        <f t="shared" si="0"/>
        <v>Dry</v>
      </c>
    </row>
    <row r="26" spans="2:8" x14ac:dyDescent="0.25">
      <c r="B26" s="1">
        <v>1945</v>
      </c>
      <c r="C26" s="1">
        <v>3</v>
      </c>
      <c r="D26" s="1" t="s">
        <v>50</v>
      </c>
      <c r="G26" s="1">
        <v>3</v>
      </c>
      <c r="H26" s="1" t="str">
        <f t="shared" si="0"/>
        <v>Below Normal</v>
      </c>
    </row>
    <row r="27" spans="2:8" x14ac:dyDescent="0.25">
      <c r="B27" s="1">
        <v>1946</v>
      </c>
      <c r="C27" s="1">
        <v>2</v>
      </c>
      <c r="D27" s="1" t="s">
        <v>51</v>
      </c>
      <c r="G27" s="1">
        <v>3</v>
      </c>
      <c r="H27" s="1" t="str">
        <f t="shared" si="0"/>
        <v>Below Normal</v>
      </c>
    </row>
    <row r="28" spans="2:8" x14ac:dyDescent="0.25">
      <c r="B28" s="1">
        <v>1947</v>
      </c>
      <c r="C28" s="1">
        <v>4</v>
      </c>
      <c r="D28" s="1" t="s">
        <v>53</v>
      </c>
      <c r="G28" s="1">
        <v>4</v>
      </c>
      <c r="H28" s="1" t="str">
        <f t="shared" si="0"/>
        <v>Dry</v>
      </c>
    </row>
    <row r="29" spans="2:8" x14ac:dyDescent="0.25">
      <c r="B29" s="1">
        <v>1948</v>
      </c>
      <c r="C29" s="1">
        <v>3</v>
      </c>
      <c r="D29" s="1" t="s">
        <v>50</v>
      </c>
      <c r="G29" s="1">
        <v>3</v>
      </c>
      <c r="H29" s="1" t="str">
        <f t="shared" si="0"/>
        <v>Below Normal</v>
      </c>
    </row>
    <row r="30" spans="2:8" x14ac:dyDescent="0.25">
      <c r="B30" s="1">
        <v>1949</v>
      </c>
      <c r="C30" s="1">
        <v>4</v>
      </c>
      <c r="D30" s="1" t="s">
        <v>53</v>
      </c>
      <c r="G30" s="1">
        <v>4</v>
      </c>
      <c r="H30" s="1" t="str">
        <f t="shared" si="0"/>
        <v>Dry</v>
      </c>
    </row>
    <row r="31" spans="2:8" x14ac:dyDescent="0.25">
      <c r="B31" s="1">
        <v>1950</v>
      </c>
      <c r="C31" s="1">
        <v>4</v>
      </c>
      <c r="D31" s="1" t="s">
        <v>53</v>
      </c>
      <c r="G31" s="1">
        <v>3</v>
      </c>
      <c r="H31" s="1" t="str">
        <f t="shared" si="0"/>
        <v>Below Normal</v>
      </c>
    </row>
    <row r="32" spans="2:8" x14ac:dyDescent="0.25">
      <c r="B32" s="1">
        <v>1951</v>
      </c>
      <c r="C32" s="1">
        <v>2</v>
      </c>
      <c r="D32" s="1" t="s">
        <v>51</v>
      </c>
      <c r="G32" s="1">
        <v>2</v>
      </c>
      <c r="H32" s="1" t="str">
        <f t="shared" si="0"/>
        <v>Above Normal</v>
      </c>
    </row>
    <row r="33" spans="2:8" x14ac:dyDescent="0.25">
      <c r="B33" s="1">
        <v>1952</v>
      </c>
      <c r="C33" s="1">
        <v>1</v>
      </c>
      <c r="D33" s="1" t="s">
        <v>49</v>
      </c>
      <c r="G33" s="1">
        <v>1</v>
      </c>
      <c r="H33" s="1" t="str">
        <f t="shared" si="0"/>
        <v>Wet</v>
      </c>
    </row>
    <row r="34" spans="2:8" x14ac:dyDescent="0.25">
      <c r="B34" s="1">
        <v>1953</v>
      </c>
      <c r="C34" s="1">
        <v>1</v>
      </c>
      <c r="D34" s="1" t="s">
        <v>49</v>
      </c>
      <c r="G34" s="1">
        <v>1</v>
      </c>
      <c r="H34" s="1" t="str">
        <f t="shared" si="0"/>
        <v>Wet</v>
      </c>
    </row>
    <row r="35" spans="2:8" x14ac:dyDescent="0.25">
      <c r="B35" s="1">
        <v>1954</v>
      </c>
      <c r="C35" s="1">
        <v>2</v>
      </c>
      <c r="D35" s="1" t="s">
        <v>51</v>
      </c>
      <c r="G35" s="1">
        <v>2</v>
      </c>
      <c r="H35" s="1" t="str">
        <f t="shared" si="0"/>
        <v>Above Normal</v>
      </c>
    </row>
    <row r="36" spans="2:8" x14ac:dyDescent="0.25">
      <c r="B36" s="1">
        <v>1955</v>
      </c>
      <c r="C36" s="1">
        <v>4</v>
      </c>
      <c r="D36" s="1" t="s">
        <v>53</v>
      </c>
      <c r="G36" s="1">
        <v>4</v>
      </c>
      <c r="H36" s="1" t="str">
        <f t="shared" si="0"/>
        <v>Dry</v>
      </c>
    </row>
    <row r="37" spans="2:8" x14ac:dyDescent="0.25">
      <c r="B37" s="1">
        <v>1956</v>
      </c>
      <c r="C37" s="1">
        <v>1</v>
      </c>
      <c r="D37" s="1" t="s">
        <v>49</v>
      </c>
      <c r="G37" s="1">
        <v>1</v>
      </c>
      <c r="H37" s="1" t="str">
        <f t="shared" si="0"/>
        <v>Wet</v>
      </c>
    </row>
    <row r="38" spans="2:8" x14ac:dyDescent="0.25">
      <c r="B38" s="1">
        <v>1957</v>
      </c>
      <c r="C38" s="1">
        <v>2</v>
      </c>
      <c r="D38" s="1" t="s">
        <v>51</v>
      </c>
      <c r="G38" s="1">
        <v>2</v>
      </c>
      <c r="H38" s="1" t="str">
        <f t="shared" si="0"/>
        <v>Above Normal</v>
      </c>
    </row>
    <row r="39" spans="2:8" x14ac:dyDescent="0.25">
      <c r="B39" s="1">
        <v>1958</v>
      </c>
      <c r="C39" s="1">
        <v>1</v>
      </c>
      <c r="D39" s="1" t="s">
        <v>49</v>
      </c>
      <c r="G39" s="1">
        <v>1</v>
      </c>
      <c r="H39" s="1" t="str">
        <f t="shared" si="0"/>
        <v>Wet</v>
      </c>
    </row>
    <row r="40" spans="2:8" x14ac:dyDescent="0.25">
      <c r="B40" s="1">
        <v>1959</v>
      </c>
      <c r="C40" s="1">
        <v>3</v>
      </c>
      <c r="D40" s="1" t="s">
        <v>50</v>
      </c>
      <c r="G40" s="1">
        <v>3</v>
      </c>
      <c r="H40" s="1" t="str">
        <f t="shared" si="0"/>
        <v>Below Normal</v>
      </c>
    </row>
    <row r="41" spans="2:8" x14ac:dyDescent="0.25">
      <c r="B41" s="1">
        <v>1960</v>
      </c>
      <c r="C41" s="1">
        <v>4</v>
      </c>
      <c r="D41" s="1" t="s">
        <v>53</v>
      </c>
      <c r="G41" s="1">
        <v>4</v>
      </c>
      <c r="H41" s="1" t="str">
        <f t="shared" si="0"/>
        <v>Dry</v>
      </c>
    </row>
    <row r="42" spans="2:8" x14ac:dyDescent="0.25">
      <c r="B42" s="1">
        <v>1961</v>
      </c>
      <c r="C42" s="1">
        <v>4</v>
      </c>
      <c r="D42" s="1" t="s">
        <v>53</v>
      </c>
      <c r="G42" s="1">
        <v>4</v>
      </c>
      <c r="H42" s="1" t="str">
        <f t="shared" si="0"/>
        <v>Dry</v>
      </c>
    </row>
    <row r="43" spans="2:8" x14ac:dyDescent="0.25">
      <c r="B43" s="1">
        <v>1962</v>
      </c>
      <c r="C43" s="1">
        <v>3</v>
      </c>
      <c r="D43" s="1" t="s">
        <v>50</v>
      </c>
      <c r="G43" s="1">
        <v>3</v>
      </c>
      <c r="H43" s="1" t="str">
        <f t="shared" si="0"/>
        <v>Below Normal</v>
      </c>
    </row>
    <row r="44" spans="2:8" x14ac:dyDescent="0.25">
      <c r="B44" s="1">
        <v>1963</v>
      </c>
      <c r="C44" s="1">
        <v>1</v>
      </c>
      <c r="D44" s="1" t="s">
        <v>49</v>
      </c>
      <c r="G44" s="1">
        <v>1</v>
      </c>
      <c r="H44" s="1" t="str">
        <f t="shared" si="0"/>
        <v>Wet</v>
      </c>
    </row>
    <row r="45" spans="2:8" x14ac:dyDescent="0.25">
      <c r="B45" s="1">
        <v>1964</v>
      </c>
      <c r="C45" s="1">
        <v>4</v>
      </c>
      <c r="D45" s="1" t="s">
        <v>53</v>
      </c>
      <c r="G45" s="1">
        <v>4</v>
      </c>
      <c r="H45" s="1" t="str">
        <f t="shared" si="0"/>
        <v>Dry</v>
      </c>
    </row>
    <row r="46" spans="2:8" x14ac:dyDescent="0.25">
      <c r="B46" s="1">
        <v>1965</v>
      </c>
      <c r="C46" s="1">
        <v>1</v>
      </c>
      <c r="D46" s="1" t="s">
        <v>49</v>
      </c>
      <c r="G46" s="1">
        <v>1</v>
      </c>
      <c r="H46" s="1" t="str">
        <f t="shared" si="0"/>
        <v>Wet</v>
      </c>
    </row>
    <row r="47" spans="2:8" x14ac:dyDescent="0.25">
      <c r="B47" s="1">
        <v>1966</v>
      </c>
      <c r="C47" s="1">
        <v>3</v>
      </c>
      <c r="D47" s="1" t="s">
        <v>50</v>
      </c>
      <c r="G47" s="1">
        <v>3</v>
      </c>
      <c r="H47" s="1" t="str">
        <f t="shared" si="0"/>
        <v>Below Normal</v>
      </c>
    </row>
    <row r="48" spans="2:8" x14ac:dyDescent="0.25">
      <c r="B48" s="1">
        <v>1967</v>
      </c>
      <c r="C48" s="1">
        <v>1</v>
      </c>
      <c r="D48" s="1" t="s">
        <v>49</v>
      </c>
      <c r="G48" s="1">
        <v>1</v>
      </c>
      <c r="H48" s="1" t="str">
        <f t="shared" si="0"/>
        <v>Wet</v>
      </c>
    </row>
    <row r="49" spans="2:8" x14ac:dyDescent="0.25">
      <c r="B49" s="1">
        <v>1968</v>
      </c>
      <c r="C49" s="1">
        <v>3</v>
      </c>
      <c r="D49" s="1" t="s">
        <v>50</v>
      </c>
      <c r="G49" s="1">
        <v>3</v>
      </c>
      <c r="H49" s="1" t="str">
        <f t="shared" si="0"/>
        <v>Below Normal</v>
      </c>
    </row>
    <row r="50" spans="2:8" x14ac:dyDescent="0.25">
      <c r="B50" s="1">
        <v>1969</v>
      </c>
      <c r="C50" s="1">
        <v>1</v>
      </c>
      <c r="D50" s="1" t="s">
        <v>49</v>
      </c>
      <c r="G50" s="1">
        <v>1</v>
      </c>
      <c r="H50" s="1" t="str">
        <f t="shared" si="0"/>
        <v>Wet</v>
      </c>
    </row>
    <row r="51" spans="2:8" x14ac:dyDescent="0.25">
      <c r="B51" s="1">
        <v>1970</v>
      </c>
      <c r="C51" s="1">
        <v>1</v>
      </c>
      <c r="D51" s="1" t="s">
        <v>49</v>
      </c>
      <c r="G51" s="1">
        <v>1</v>
      </c>
      <c r="H51" s="1" t="str">
        <f t="shared" si="0"/>
        <v>Wet</v>
      </c>
    </row>
    <row r="52" spans="2:8" x14ac:dyDescent="0.25">
      <c r="B52" s="1">
        <v>1971</v>
      </c>
      <c r="C52" s="1">
        <v>1</v>
      </c>
      <c r="D52" s="1" t="s">
        <v>49</v>
      </c>
      <c r="G52" s="1">
        <v>1</v>
      </c>
      <c r="H52" s="1" t="str">
        <f t="shared" si="0"/>
        <v>Wet</v>
      </c>
    </row>
    <row r="53" spans="2:8" x14ac:dyDescent="0.25">
      <c r="B53" s="1">
        <v>1972</v>
      </c>
      <c r="C53" s="1">
        <v>3</v>
      </c>
      <c r="D53" s="1" t="s">
        <v>50</v>
      </c>
      <c r="G53" s="1">
        <v>3</v>
      </c>
      <c r="H53" s="1" t="str">
        <f t="shared" si="0"/>
        <v>Below Normal</v>
      </c>
    </row>
    <row r="54" spans="2:8" x14ac:dyDescent="0.25">
      <c r="B54" s="1">
        <v>1973</v>
      </c>
      <c r="C54" s="1">
        <v>2</v>
      </c>
      <c r="D54" s="1" t="s">
        <v>51</v>
      </c>
      <c r="G54" s="1">
        <v>2</v>
      </c>
      <c r="H54" s="1" t="str">
        <f t="shared" si="0"/>
        <v>Above Normal</v>
      </c>
    </row>
    <row r="55" spans="2:8" x14ac:dyDescent="0.25">
      <c r="B55" s="1">
        <v>1974</v>
      </c>
      <c r="C55" s="1">
        <v>1</v>
      </c>
      <c r="D55" s="1" t="s">
        <v>49</v>
      </c>
      <c r="G55" s="1">
        <v>1</v>
      </c>
      <c r="H55" s="1" t="str">
        <f t="shared" si="0"/>
        <v>Wet</v>
      </c>
    </row>
    <row r="56" spans="2:8" x14ac:dyDescent="0.25">
      <c r="B56" s="1">
        <v>1975</v>
      </c>
      <c r="C56" s="1">
        <v>1</v>
      </c>
      <c r="D56" s="1" t="s">
        <v>49</v>
      </c>
      <c r="G56" s="1">
        <v>1</v>
      </c>
      <c r="H56" s="1" t="str">
        <f t="shared" si="0"/>
        <v>Wet</v>
      </c>
    </row>
    <row r="57" spans="2:8" x14ac:dyDescent="0.25">
      <c r="B57" s="1">
        <v>1976</v>
      </c>
      <c r="C57" s="1">
        <v>4</v>
      </c>
      <c r="D57" s="1" t="s">
        <v>53</v>
      </c>
      <c r="G57" s="1">
        <v>5</v>
      </c>
      <c r="H57" s="1" t="str">
        <f t="shared" si="0"/>
        <v>Critical</v>
      </c>
    </row>
    <row r="58" spans="2:8" x14ac:dyDescent="0.25">
      <c r="B58" s="1">
        <v>1977</v>
      </c>
      <c r="C58" s="1">
        <v>5</v>
      </c>
      <c r="D58" s="1" t="s">
        <v>52</v>
      </c>
      <c r="G58" s="1">
        <v>5</v>
      </c>
      <c r="H58" s="1" t="str">
        <f t="shared" si="0"/>
        <v>Critical</v>
      </c>
    </row>
    <row r="59" spans="2:8" x14ac:dyDescent="0.25">
      <c r="B59" s="1">
        <v>1978</v>
      </c>
      <c r="C59" s="1">
        <v>2</v>
      </c>
      <c r="D59" s="1" t="s">
        <v>51</v>
      </c>
      <c r="G59" s="1">
        <v>2</v>
      </c>
      <c r="H59" s="1" t="str">
        <f t="shared" si="0"/>
        <v>Above Normal</v>
      </c>
    </row>
    <row r="60" spans="2:8" x14ac:dyDescent="0.25">
      <c r="B60" s="1">
        <v>1979</v>
      </c>
      <c r="C60" s="1">
        <v>4</v>
      </c>
      <c r="D60" s="1" t="s">
        <v>53</v>
      </c>
      <c r="G60" s="1">
        <v>3</v>
      </c>
      <c r="H60" s="1" t="str">
        <f t="shared" si="0"/>
        <v>Below Normal</v>
      </c>
    </row>
    <row r="61" spans="2:8" x14ac:dyDescent="0.25">
      <c r="B61" s="1">
        <v>1980</v>
      </c>
      <c r="C61" s="1">
        <v>2</v>
      </c>
      <c r="D61" s="1" t="s">
        <v>51</v>
      </c>
      <c r="G61" s="1">
        <v>2</v>
      </c>
      <c r="H61" s="1" t="str">
        <f t="shared" si="0"/>
        <v>Above Normal</v>
      </c>
    </row>
    <row r="62" spans="2:8" x14ac:dyDescent="0.25">
      <c r="B62" s="1">
        <v>1981</v>
      </c>
      <c r="C62" s="1">
        <v>4</v>
      </c>
      <c r="D62" s="1" t="s">
        <v>53</v>
      </c>
      <c r="G62" s="1">
        <v>4</v>
      </c>
      <c r="H62" s="1" t="str">
        <f t="shared" si="0"/>
        <v>Dry</v>
      </c>
    </row>
    <row r="63" spans="2:8" x14ac:dyDescent="0.25">
      <c r="B63" s="1">
        <v>1982</v>
      </c>
      <c r="C63" s="1">
        <v>1</v>
      </c>
      <c r="D63" s="1" t="s">
        <v>49</v>
      </c>
      <c r="G63" s="1">
        <v>1</v>
      </c>
      <c r="H63" s="1" t="str">
        <f t="shared" si="0"/>
        <v>Wet</v>
      </c>
    </row>
    <row r="64" spans="2:8" x14ac:dyDescent="0.25">
      <c r="B64" s="1">
        <v>1983</v>
      </c>
      <c r="C64" s="1">
        <v>1</v>
      </c>
      <c r="D64" s="1" t="s">
        <v>49</v>
      </c>
      <c r="G64" s="1">
        <v>1</v>
      </c>
      <c r="H64" s="1" t="str">
        <f t="shared" si="0"/>
        <v>Wet</v>
      </c>
    </row>
    <row r="65" spans="2:8" x14ac:dyDescent="0.25">
      <c r="B65" s="1">
        <v>1984</v>
      </c>
      <c r="C65" s="1">
        <v>1</v>
      </c>
      <c r="D65" s="1" t="s">
        <v>49</v>
      </c>
      <c r="G65" s="1">
        <v>1</v>
      </c>
      <c r="H65" s="1" t="str">
        <f t="shared" si="0"/>
        <v>Wet</v>
      </c>
    </row>
    <row r="66" spans="2:8" x14ac:dyDescent="0.25">
      <c r="B66" s="1">
        <v>1985</v>
      </c>
      <c r="C66" s="1">
        <v>3</v>
      </c>
      <c r="D66" s="1" t="s">
        <v>50</v>
      </c>
      <c r="G66" s="1">
        <v>4</v>
      </c>
      <c r="H66" s="1" t="str">
        <f t="shared" si="0"/>
        <v>Dry</v>
      </c>
    </row>
    <row r="67" spans="2:8" x14ac:dyDescent="0.25">
      <c r="B67" s="1">
        <v>1986</v>
      </c>
      <c r="C67" s="1">
        <v>1</v>
      </c>
      <c r="D67" s="1" t="s">
        <v>49</v>
      </c>
      <c r="G67" s="1">
        <v>1</v>
      </c>
      <c r="H67" s="1" t="str">
        <f t="shared" si="0"/>
        <v>Wet</v>
      </c>
    </row>
    <row r="68" spans="2:8" x14ac:dyDescent="0.25">
      <c r="B68" s="1">
        <v>1987</v>
      </c>
      <c r="C68" s="1">
        <v>4</v>
      </c>
      <c r="D68" s="1" t="s">
        <v>53</v>
      </c>
      <c r="G68" s="1">
        <v>4</v>
      </c>
      <c r="H68" s="1" t="str">
        <f t="shared" ref="H68:H84" si="1">VLOOKUP(G68,$K$3:$L$7,2,FALSE)</f>
        <v>Dry</v>
      </c>
    </row>
    <row r="69" spans="2:8" x14ac:dyDescent="0.25">
      <c r="B69" s="1">
        <v>1988</v>
      </c>
      <c r="C69" s="1">
        <v>5</v>
      </c>
      <c r="D69" s="1" t="s">
        <v>52</v>
      </c>
      <c r="G69" s="1">
        <v>5</v>
      </c>
      <c r="H69" s="1" t="str">
        <f t="shared" si="1"/>
        <v>Critical</v>
      </c>
    </row>
    <row r="70" spans="2:8" x14ac:dyDescent="0.25">
      <c r="B70" s="1">
        <v>1989</v>
      </c>
      <c r="C70" s="1">
        <v>4</v>
      </c>
      <c r="D70" s="1" t="s">
        <v>53</v>
      </c>
      <c r="G70" s="1">
        <v>4</v>
      </c>
      <c r="H70" s="1" t="str">
        <f t="shared" si="1"/>
        <v>Dry</v>
      </c>
    </row>
    <row r="71" spans="2:8" x14ac:dyDescent="0.25">
      <c r="B71" s="1">
        <v>1990</v>
      </c>
      <c r="C71" s="1">
        <v>5</v>
      </c>
      <c r="D71" s="1" t="s">
        <v>52</v>
      </c>
      <c r="G71" s="1">
        <v>5</v>
      </c>
      <c r="H71" s="1" t="str">
        <f t="shared" si="1"/>
        <v>Critical</v>
      </c>
    </row>
    <row r="72" spans="2:8" x14ac:dyDescent="0.25">
      <c r="B72" s="1">
        <v>1991</v>
      </c>
      <c r="C72" s="1">
        <v>5</v>
      </c>
      <c r="D72" s="1" t="s">
        <v>52</v>
      </c>
      <c r="G72" s="1">
        <v>5</v>
      </c>
      <c r="H72" s="1" t="str">
        <f t="shared" si="1"/>
        <v>Critical</v>
      </c>
    </row>
    <row r="73" spans="2:8" x14ac:dyDescent="0.25">
      <c r="B73" s="1">
        <v>1992</v>
      </c>
      <c r="C73" s="1">
        <v>5</v>
      </c>
      <c r="D73" s="1" t="s">
        <v>52</v>
      </c>
      <c r="G73" s="1">
        <v>5</v>
      </c>
      <c r="H73" s="1" t="str">
        <f t="shared" si="1"/>
        <v>Critical</v>
      </c>
    </row>
    <row r="74" spans="2:8" x14ac:dyDescent="0.25">
      <c r="B74" s="1">
        <v>1993</v>
      </c>
      <c r="C74" s="1">
        <v>2</v>
      </c>
      <c r="D74" s="1" t="s">
        <v>51</v>
      </c>
      <c r="G74" s="1">
        <v>2</v>
      </c>
      <c r="H74" s="1" t="str">
        <f t="shared" si="1"/>
        <v>Above Normal</v>
      </c>
    </row>
    <row r="75" spans="2:8" x14ac:dyDescent="0.25">
      <c r="B75" s="1">
        <v>1994</v>
      </c>
      <c r="C75" s="1">
        <v>5</v>
      </c>
      <c r="D75" s="1" t="s">
        <v>52</v>
      </c>
      <c r="G75" s="1">
        <v>5</v>
      </c>
      <c r="H75" s="1" t="str">
        <f t="shared" si="1"/>
        <v>Critical</v>
      </c>
    </row>
    <row r="76" spans="2:8" x14ac:dyDescent="0.25">
      <c r="B76" s="1">
        <v>1995</v>
      </c>
      <c r="C76" s="1">
        <v>1</v>
      </c>
      <c r="D76" s="1" t="s">
        <v>49</v>
      </c>
      <c r="G76" s="1">
        <v>1</v>
      </c>
      <c r="H76" s="1" t="str">
        <f t="shared" si="1"/>
        <v>Wet</v>
      </c>
    </row>
    <row r="77" spans="2:8" x14ac:dyDescent="0.25">
      <c r="B77" s="1">
        <v>1996</v>
      </c>
      <c r="C77" s="1">
        <v>1</v>
      </c>
      <c r="D77" s="1" t="s">
        <v>49</v>
      </c>
      <c r="G77" s="1">
        <v>1</v>
      </c>
      <c r="H77" s="1" t="str">
        <f t="shared" si="1"/>
        <v>Wet</v>
      </c>
    </row>
    <row r="78" spans="2:8" x14ac:dyDescent="0.25">
      <c r="B78" s="1">
        <v>1997</v>
      </c>
      <c r="C78" s="1">
        <v>1</v>
      </c>
      <c r="D78" s="1" t="s">
        <v>49</v>
      </c>
      <c r="G78" s="1">
        <v>1</v>
      </c>
      <c r="H78" s="1" t="str">
        <f t="shared" si="1"/>
        <v>Wet</v>
      </c>
    </row>
    <row r="79" spans="2:8" x14ac:dyDescent="0.25">
      <c r="B79" s="1">
        <v>1998</v>
      </c>
      <c r="C79" s="1">
        <v>1</v>
      </c>
      <c r="D79" s="1" t="s">
        <v>49</v>
      </c>
      <c r="G79" s="1">
        <v>1</v>
      </c>
      <c r="H79" s="1" t="str">
        <f t="shared" si="1"/>
        <v>Wet</v>
      </c>
    </row>
    <row r="80" spans="2:8" x14ac:dyDescent="0.25">
      <c r="B80" s="1">
        <v>1999</v>
      </c>
      <c r="C80" s="1">
        <v>1</v>
      </c>
      <c r="D80" s="1" t="s">
        <v>49</v>
      </c>
      <c r="G80" s="1">
        <v>1</v>
      </c>
      <c r="H80" s="1" t="str">
        <f t="shared" si="1"/>
        <v>Wet</v>
      </c>
    </row>
    <row r="81" spans="2:8" x14ac:dyDescent="0.25">
      <c r="B81" s="1">
        <v>2000</v>
      </c>
      <c r="C81" s="1">
        <v>2</v>
      </c>
      <c r="D81" s="1" t="s">
        <v>51</v>
      </c>
      <c r="G81" s="1">
        <v>2</v>
      </c>
      <c r="H81" s="1" t="str">
        <f t="shared" si="1"/>
        <v>Above Normal</v>
      </c>
    </row>
    <row r="82" spans="2:8" x14ac:dyDescent="0.25">
      <c r="B82" s="1">
        <v>2001</v>
      </c>
      <c r="C82" s="1">
        <v>4</v>
      </c>
      <c r="D82" s="1" t="s">
        <v>53</v>
      </c>
      <c r="G82" s="1">
        <v>4</v>
      </c>
      <c r="H82" s="1" t="str">
        <f t="shared" si="1"/>
        <v>Dry</v>
      </c>
    </row>
    <row r="83" spans="2:8" x14ac:dyDescent="0.25">
      <c r="B83" s="1">
        <v>2002</v>
      </c>
      <c r="C83" s="1">
        <v>4</v>
      </c>
      <c r="D83" s="1" t="s">
        <v>53</v>
      </c>
      <c r="G83" s="1">
        <v>4</v>
      </c>
      <c r="H83" s="1" t="str">
        <f t="shared" si="1"/>
        <v>Dry</v>
      </c>
    </row>
    <row r="84" spans="2:8" x14ac:dyDescent="0.25">
      <c r="B84" s="1">
        <v>2003</v>
      </c>
      <c r="C84" s="1">
        <v>2</v>
      </c>
      <c r="D84" s="1" t="s">
        <v>51</v>
      </c>
      <c r="G84" s="1">
        <v>2</v>
      </c>
      <c r="H84" s="1" t="str">
        <f t="shared" si="1"/>
        <v>Above Normal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10" sqref="A10"/>
    </sheetView>
  </sheetViews>
  <sheetFormatPr defaultRowHeight="15" x14ac:dyDescent="0.25"/>
  <sheetData>
    <row r="1" spans="1:6" x14ac:dyDescent="0.25">
      <c r="A1" t="s">
        <v>24</v>
      </c>
    </row>
    <row r="3" spans="1:6" x14ac:dyDescent="0.25">
      <c r="A3" t="s">
        <v>25</v>
      </c>
      <c r="F3" t="s">
        <v>27</v>
      </c>
    </row>
    <row r="4" spans="1:6" x14ac:dyDescent="0.25">
      <c r="F4" t="s">
        <v>26</v>
      </c>
    </row>
    <row r="6" spans="1:6" x14ac:dyDescent="0.25">
      <c r="A6" t="s">
        <v>32</v>
      </c>
      <c r="D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SAS_input</vt:lpstr>
      <vt:lpstr>NAA_PA_preds_stage1_exist_WYT</vt:lpstr>
      <vt:lpstr>NAA_PA_preds_stage2_exist_WYT</vt:lpstr>
      <vt:lpstr>NAA_PA_preds_stage1_ELT_WYT</vt:lpstr>
      <vt:lpstr>NAA_PA_preds_stage2_ELT_WYT</vt:lpstr>
      <vt:lpstr>WYT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2018-01-14T06:56:35Z</dcterms:modified>
</cp:coreProperties>
</file>