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1290" yWindow="0" windowWidth="19290" windowHeight="10890" firstSheet="5" activeTab="11"/>
  </bookViews>
  <sheets>
    <sheet name="striped_bass_bay_ot" sheetId="22" r:id="rId1"/>
    <sheet name="striped_bass_bay_mw" sheetId="21" r:id="rId2"/>
    <sheet name="striped_bass_mwt" sheetId="20" r:id="rId3"/>
    <sheet name="striped_bass_tns_abundance" sheetId="19" r:id="rId4"/>
    <sheet name="striped_bass_tns_survival" sheetId="18" r:id="rId5"/>
    <sheet name="american_shad_bay_mw" sheetId="13" r:id="rId6"/>
    <sheet name="american_shad_mwt" sheetId="14" r:id="rId7"/>
    <sheet name="starry_flounder" sheetId="12" r:id="rId8"/>
    <sheet name="bay_shrimp" sheetId="11" r:id="rId9"/>
    <sheet name="template_sheet" sheetId="5" r:id="rId10"/>
    <sheet name="X2_data" sheetId="1" r:id="rId11"/>
    <sheet name="WY_type" sheetId="2" r:id="rId12"/>
    <sheet name="sources" sheetId="10" r:id="rId1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2" l="1"/>
  <c r="I12" i="22"/>
  <c r="J11" i="22"/>
  <c r="I11" i="22"/>
  <c r="J10" i="22"/>
  <c r="I10" i="22"/>
  <c r="J9" i="22"/>
  <c r="I9" i="22"/>
  <c r="J8" i="22"/>
  <c r="I8" i="22"/>
  <c r="K7" i="22"/>
  <c r="M7" i="22" s="1"/>
  <c r="J12" i="21"/>
  <c r="I12" i="21"/>
  <c r="J11" i="21"/>
  <c r="I11" i="21"/>
  <c r="J10" i="21"/>
  <c r="I10" i="21"/>
  <c r="J9" i="21"/>
  <c r="I9" i="21"/>
  <c r="J8" i="21"/>
  <c r="I8" i="21"/>
  <c r="K7" i="21"/>
  <c r="M7" i="21" s="1"/>
  <c r="J12" i="20"/>
  <c r="I12" i="20"/>
  <c r="J11" i="20"/>
  <c r="I11" i="20"/>
  <c r="J10" i="20"/>
  <c r="I10" i="20"/>
  <c r="J9" i="20"/>
  <c r="I9" i="20"/>
  <c r="J8" i="20"/>
  <c r="I8" i="20"/>
  <c r="K7" i="20"/>
  <c r="M7" i="20" s="1"/>
  <c r="J12" i="19"/>
  <c r="I12" i="19"/>
  <c r="J11" i="19"/>
  <c r="I11" i="19"/>
  <c r="J10" i="19"/>
  <c r="I10" i="19"/>
  <c r="J9" i="19"/>
  <c r="I9" i="19"/>
  <c r="J8" i="19"/>
  <c r="I8" i="19"/>
  <c r="K7" i="19"/>
  <c r="M7" i="19" s="1"/>
  <c r="J12" i="18"/>
  <c r="I12" i="18"/>
  <c r="J11" i="18"/>
  <c r="I11" i="18"/>
  <c r="J10" i="18"/>
  <c r="I10" i="18"/>
  <c r="J9" i="18"/>
  <c r="I9" i="18"/>
  <c r="J8" i="18"/>
  <c r="I8" i="18"/>
  <c r="K7" i="18"/>
  <c r="M7" i="18" s="1"/>
  <c r="J12" i="13"/>
  <c r="I12" i="13"/>
  <c r="J11" i="13"/>
  <c r="I11" i="13"/>
  <c r="J10" i="13"/>
  <c r="I10" i="13"/>
  <c r="J9" i="13"/>
  <c r="I9" i="13"/>
  <c r="J8" i="13"/>
  <c r="I8" i="13"/>
  <c r="K7" i="13"/>
  <c r="M7" i="13" s="1"/>
  <c r="K7" i="14"/>
  <c r="L7" i="14" s="1"/>
  <c r="I8" i="14"/>
  <c r="J8" i="14"/>
  <c r="I9" i="14"/>
  <c r="J9" i="14"/>
  <c r="I10" i="14"/>
  <c r="J10" i="14"/>
  <c r="I11" i="14"/>
  <c r="J11" i="14"/>
  <c r="I12" i="14"/>
  <c r="J12" i="14"/>
  <c r="J12" i="12"/>
  <c r="I12" i="12"/>
  <c r="J11" i="12"/>
  <c r="I11" i="12"/>
  <c r="J10" i="12"/>
  <c r="I10" i="12"/>
  <c r="J9" i="12"/>
  <c r="I9" i="12"/>
  <c r="J8" i="12"/>
  <c r="I8" i="12"/>
  <c r="K7" i="12"/>
  <c r="M7" i="12" s="1"/>
  <c r="J12" i="5"/>
  <c r="I12" i="5"/>
  <c r="J11" i="5"/>
  <c r="I11" i="5"/>
  <c r="J10" i="5"/>
  <c r="I10" i="5"/>
  <c r="J9" i="5"/>
  <c r="I9" i="5"/>
  <c r="J8" i="5"/>
  <c r="I8" i="5"/>
  <c r="K7" i="5"/>
  <c r="M7" i="5" s="1"/>
  <c r="K7" i="11"/>
  <c r="M7" i="11" s="1"/>
  <c r="J9" i="11"/>
  <c r="J10" i="11"/>
  <c r="J11" i="11"/>
  <c r="J12" i="11"/>
  <c r="J8" i="11"/>
  <c r="I9" i="11"/>
  <c r="I10" i="11"/>
  <c r="I11" i="11"/>
  <c r="I12" i="11"/>
  <c r="I8" i="11"/>
  <c r="L7" i="22" l="1"/>
  <c r="L7" i="21"/>
  <c r="L7" i="20"/>
  <c r="L7" i="19"/>
  <c r="L7" i="18"/>
  <c r="L7" i="13"/>
  <c r="M7" i="14"/>
  <c r="L7" i="12"/>
  <c r="L7" i="5"/>
  <c r="L7" i="11"/>
  <c r="W88" i="22"/>
  <c r="AF88" i="22" s="1"/>
  <c r="V88" i="22"/>
  <c r="AE88" i="22" s="1"/>
  <c r="U88" i="22"/>
  <c r="AD88" i="22" s="1"/>
  <c r="T88" i="22"/>
  <c r="AC88" i="22" s="1"/>
  <c r="S88" i="22"/>
  <c r="AB88" i="22" s="1"/>
  <c r="R88" i="22"/>
  <c r="AA88" i="22" s="1"/>
  <c r="W87" i="22"/>
  <c r="AF87" i="22" s="1"/>
  <c r="V87" i="22"/>
  <c r="AE87" i="22" s="1"/>
  <c r="U87" i="22"/>
  <c r="AD87" i="22" s="1"/>
  <c r="T87" i="22"/>
  <c r="AC87" i="22" s="1"/>
  <c r="S87" i="22"/>
  <c r="AB87" i="22" s="1"/>
  <c r="R87" i="22"/>
  <c r="AA87" i="22" s="1"/>
  <c r="W86" i="22"/>
  <c r="AF86" i="22" s="1"/>
  <c r="V86" i="22"/>
  <c r="AE86" i="22" s="1"/>
  <c r="U86" i="22"/>
  <c r="AD86" i="22" s="1"/>
  <c r="T86" i="22"/>
  <c r="AC86" i="22" s="1"/>
  <c r="S86" i="22"/>
  <c r="AB86" i="22" s="1"/>
  <c r="R86" i="22"/>
  <c r="AA86" i="22" s="1"/>
  <c r="W85" i="22"/>
  <c r="AF85" i="22" s="1"/>
  <c r="V85" i="22"/>
  <c r="AE85" i="22" s="1"/>
  <c r="U85" i="22"/>
  <c r="AD85" i="22" s="1"/>
  <c r="T85" i="22"/>
  <c r="AC85" i="22" s="1"/>
  <c r="S85" i="22"/>
  <c r="AB85" i="22" s="1"/>
  <c r="R85" i="22"/>
  <c r="AA85" i="22" s="1"/>
  <c r="W84" i="22"/>
  <c r="AF84" i="22" s="1"/>
  <c r="V84" i="22"/>
  <c r="AE84" i="22" s="1"/>
  <c r="U84" i="22"/>
  <c r="AD84" i="22" s="1"/>
  <c r="T84" i="22"/>
  <c r="AC84" i="22" s="1"/>
  <c r="S84" i="22"/>
  <c r="AB84" i="22" s="1"/>
  <c r="R84" i="22"/>
  <c r="AA84" i="22" s="1"/>
  <c r="W83" i="22"/>
  <c r="AF83" i="22" s="1"/>
  <c r="V83" i="22"/>
  <c r="AE83" i="22" s="1"/>
  <c r="U83" i="22"/>
  <c r="AD83" i="22" s="1"/>
  <c r="T83" i="22"/>
  <c r="AC83" i="22" s="1"/>
  <c r="S83" i="22"/>
  <c r="AB83" i="22" s="1"/>
  <c r="R83" i="22"/>
  <c r="AA83" i="22" s="1"/>
  <c r="W82" i="22"/>
  <c r="AF82" i="22" s="1"/>
  <c r="V82" i="22"/>
  <c r="AE82" i="22" s="1"/>
  <c r="U82" i="22"/>
  <c r="AD82" i="22" s="1"/>
  <c r="T82" i="22"/>
  <c r="AC82" i="22" s="1"/>
  <c r="S82" i="22"/>
  <c r="AB82" i="22" s="1"/>
  <c r="R82" i="22"/>
  <c r="AA82" i="22" s="1"/>
  <c r="W81" i="22"/>
  <c r="AF81" i="22" s="1"/>
  <c r="V81" i="22"/>
  <c r="AE81" i="22" s="1"/>
  <c r="U81" i="22"/>
  <c r="AD81" i="22" s="1"/>
  <c r="T81" i="22"/>
  <c r="AC81" i="22" s="1"/>
  <c r="S81" i="22"/>
  <c r="AB81" i="22" s="1"/>
  <c r="R81" i="22"/>
  <c r="AA81" i="22" s="1"/>
  <c r="W80" i="22"/>
  <c r="AF80" i="22" s="1"/>
  <c r="V80" i="22"/>
  <c r="AE80" i="22" s="1"/>
  <c r="U80" i="22"/>
  <c r="AD80" i="22" s="1"/>
  <c r="T80" i="22"/>
  <c r="AC80" i="22" s="1"/>
  <c r="S80" i="22"/>
  <c r="AB80" i="22" s="1"/>
  <c r="R80" i="22"/>
  <c r="AA80" i="22" s="1"/>
  <c r="W79" i="22"/>
  <c r="AF79" i="22" s="1"/>
  <c r="V79" i="22"/>
  <c r="AE79" i="22" s="1"/>
  <c r="U79" i="22"/>
  <c r="AD79" i="22" s="1"/>
  <c r="T79" i="22"/>
  <c r="AC79" i="22" s="1"/>
  <c r="S79" i="22"/>
  <c r="AB79" i="22" s="1"/>
  <c r="R79" i="22"/>
  <c r="AA79" i="22" s="1"/>
  <c r="W78" i="22"/>
  <c r="AF78" i="22" s="1"/>
  <c r="V78" i="22"/>
  <c r="AE78" i="22" s="1"/>
  <c r="U78" i="22"/>
  <c r="AD78" i="22" s="1"/>
  <c r="T78" i="22"/>
  <c r="AC78" i="22" s="1"/>
  <c r="S78" i="22"/>
  <c r="AB78" i="22" s="1"/>
  <c r="R78" i="22"/>
  <c r="AA78" i="22" s="1"/>
  <c r="W77" i="22"/>
  <c r="AF77" i="22" s="1"/>
  <c r="V77" i="22"/>
  <c r="AE77" i="22" s="1"/>
  <c r="U77" i="22"/>
  <c r="AD77" i="22" s="1"/>
  <c r="T77" i="22"/>
  <c r="AC77" i="22" s="1"/>
  <c r="S77" i="22"/>
  <c r="AB77" i="22" s="1"/>
  <c r="R77" i="22"/>
  <c r="AA77" i="22" s="1"/>
  <c r="W76" i="22"/>
  <c r="AF76" i="22" s="1"/>
  <c r="V76" i="22"/>
  <c r="AE76" i="22" s="1"/>
  <c r="U76" i="22"/>
  <c r="AD76" i="22" s="1"/>
  <c r="T76" i="22"/>
  <c r="AC76" i="22" s="1"/>
  <c r="S76" i="22"/>
  <c r="AB76" i="22" s="1"/>
  <c r="R76" i="22"/>
  <c r="AA76" i="22" s="1"/>
  <c r="W75" i="22"/>
  <c r="AF75" i="22" s="1"/>
  <c r="V75" i="22"/>
  <c r="AE75" i="22" s="1"/>
  <c r="U75" i="22"/>
  <c r="AD75" i="22" s="1"/>
  <c r="T75" i="22"/>
  <c r="AC75" i="22" s="1"/>
  <c r="S75" i="22"/>
  <c r="AB75" i="22" s="1"/>
  <c r="R75" i="22"/>
  <c r="AA75" i="22" s="1"/>
  <c r="W74" i="22"/>
  <c r="AF74" i="22" s="1"/>
  <c r="V74" i="22"/>
  <c r="AE74" i="22" s="1"/>
  <c r="U74" i="22"/>
  <c r="AD74" i="22" s="1"/>
  <c r="T74" i="22"/>
  <c r="AC74" i="22" s="1"/>
  <c r="S74" i="22"/>
  <c r="AB74" i="22" s="1"/>
  <c r="R74" i="22"/>
  <c r="AA74" i="22" s="1"/>
  <c r="W73" i="22"/>
  <c r="AF73" i="22" s="1"/>
  <c r="V73" i="22"/>
  <c r="AE73" i="22" s="1"/>
  <c r="U73" i="22"/>
  <c r="AD73" i="22" s="1"/>
  <c r="T73" i="22"/>
  <c r="AC73" i="22" s="1"/>
  <c r="S73" i="22"/>
  <c r="AB73" i="22" s="1"/>
  <c r="R73" i="22"/>
  <c r="AA73" i="22" s="1"/>
  <c r="W72" i="22"/>
  <c r="AF72" i="22" s="1"/>
  <c r="V72" i="22"/>
  <c r="AE72" i="22" s="1"/>
  <c r="U72" i="22"/>
  <c r="AD72" i="22" s="1"/>
  <c r="T72" i="22"/>
  <c r="AC72" i="22" s="1"/>
  <c r="S72" i="22"/>
  <c r="AB72" i="22" s="1"/>
  <c r="R72" i="22"/>
  <c r="AA72" i="22" s="1"/>
  <c r="W71" i="22"/>
  <c r="AF71" i="22" s="1"/>
  <c r="V71" i="22"/>
  <c r="AE71" i="22" s="1"/>
  <c r="U71" i="22"/>
  <c r="AD71" i="22" s="1"/>
  <c r="T71" i="22"/>
  <c r="AC71" i="22" s="1"/>
  <c r="S71" i="22"/>
  <c r="AB71" i="22" s="1"/>
  <c r="R71" i="22"/>
  <c r="AA71" i="22" s="1"/>
  <c r="W70" i="22"/>
  <c r="AF70" i="22" s="1"/>
  <c r="V70" i="22"/>
  <c r="AE70" i="22" s="1"/>
  <c r="U70" i="22"/>
  <c r="AD70" i="22" s="1"/>
  <c r="T70" i="22"/>
  <c r="AC70" i="22" s="1"/>
  <c r="S70" i="22"/>
  <c r="AB70" i="22" s="1"/>
  <c r="R70" i="22"/>
  <c r="AA70" i="22" s="1"/>
  <c r="W69" i="22"/>
  <c r="AF69" i="22" s="1"/>
  <c r="V69" i="22"/>
  <c r="AE69" i="22" s="1"/>
  <c r="U69" i="22"/>
  <c r="AD69" i="22" s="1"/>
  <c r="T69" i="22"/>
  <c r="AC69" i="22" s="1"/>
  <c r="S69" i="22"/>
  <c r="AB69" i="22" s="1"/>
  <c r="R69" i="22"/>
  <c r="AA69" i="22" s="1"/>
  <c r="W68" i="22"/>
  <c r="AF68" i="22" s="1"/>
  <c r="V68" i="22"/>
  <c r="AE68" i="22" s="1"/>
  <c r="U68" i="22"/>
  <c r="AD68" i="22" s="1"/>
  <c r="T68" i="22"/>
  <c r="AC68" i="22" s="1"/>
  <c r="S68" i="22"/>
  <c r="AB68" i="22" s="1"/>
  <c r="R68" i="22"/>
  <c r="AA68" i="22" s="1"/>
  <c r="W67" i="22"/>
  <c r="AF67" i="22" s="1"/>
  <c r="V67" i="22"/>
  <c r="AE67" i="22" s="1"/>
  <c r="U67" i="22"/>
  <c r="AD67" i="22" s="1"/>
  <c r="T67" i="22"/>
  <c r="AC67" i="22" s="1"/>
  <c r="S67" i="22"/>
  <c r="AB67" i="22" s="1"/>
  <c r="R67" i="22"/>
  <c r="AA67" i="22" s="1"/>
  <c r="W66" i="22"/>
  <c r="AF66" i="22" s="1"/>
  <c r="V66" i="22"/>
  <c r="AE66" i="22" s="1"/>
  <c r="U66" i="22"/>
  <c r="AD66" i="22" s="1"/>
  <c r="T66" i="22"/>
  <c r="AC66" i="22" s="1"/>
  <c r="S66" i="22"/>
  <c r="AB66" i="22" s="1"/>
  <c r="R66" i="22"/>
  <c r="AA66" i="22" s="1"/>
  <c r="W65" i="22"/>
  <c r="AF65" i="22" s="1"/>
  <c r="V65" i="22"/>
  <c r="AE65" i="22" s="1"/>
  <c r="U65" i="22"/>
  <c r="AD65" i="22" s="1"/>
  <c r="T65" i="22"/>
  <c r="AC65" i="22" s="1"/>
  <c r="S65" i="22"/>
  <c r="AB65" i="22" s="1"/>
  <c r="R65" i="22"/>
  <c r="AA65" i="22" s="1"/>
  <c r="W64" i="22"/>
  <c r="AF64" i="22" s="1"/>
  <c r="V64" i="22"/>
  <c r="AE64" i="22" s="1"/>
  <c r="U64" i="22"/>
  <c r="AD64" i="22" s="1"/>
  <c r="T64" i="22"/>
  <c r="AC64" i="22" s="1"/>
  <c r="S64" i="22"/>
  <c r="AB64" i="22" s="1"/>
  <c r="R64" i="22"/>
  <c r="AA64" i="22" s="1"/>
  <c r="W63" i="22"/>
  <c r="AF63" i="22" s="1"/>
  <c r="V63" i="22"/>
  <c r="AE63" i="22" s="1"/>
  <c r="U63" i="22"/>
  <c r="AD63" i="22" s="1"/>
  <c r="T63" i="22"/>
  <c r="AC63" i="22" s="1"/>
  <c r="S63" i="22"/>
  <c r="AB63" i="22" s="1"/>
  <c r="R63" i="22"/>
  <c r="AA63" i="22" s="1"/>
  <c r="W62" i="22"/>
  <c r="AF62" i="22" s="1"/>
  <c r="V62" i="22"/>
  <c r="AE62" i="22" s="1"/>
  <c r="U62" i="22"/>
  <c r="AD62" i="22" s="1"/>
  <c r="T62" i="22"/>
  <c r="AC62" i="22" s="1"/>
  <c r="S62" i="22"/>
  <c r="AB62" i="22" s="1"/>
  <c r="R62" i="22"/>
  <c r="AA62" i="22" s="1"/>
  <c r="W61" i="22"/>
  <c r="AF61" i="22" s="1"/>
  <c r="V61" i="22"/>
  <c r="AE61" i="22" s="1"/>
  <c r="U61" i="22"/>
  <c r="AD61" i="22" s="1"/>
  <c r="T61" i="22"/>
  <c r="AC61" i="22" s="1"/>
  <c r="S61" i="22"/>
  <c r="AB61" i="22" s="1"/>
  <c r="R61" i="22"/>
  <c r="AA61" i="22" s="1"/>
  <c r="W60" i="22"/>
  <c r="AF60" i="22" s="1"/>
  <c r="V60" i="22"/>
  <c r="AE60" i="22" s="1"/>
  <c r="U60" i="22"/>
  <c r="AD60" i="22" s="1"/>
  <c r="T60" i="22"/>
  <c r="AC60" i="22" s="1"/>
  <c r="S60" i="22"/>
  <c r="AB60" i="22" s="1"/>
  <c r="R60" i="22"/>
  <c r="AA60" i="22" s="1"/>
  <c r="W59" i="22"/>
  <c r="AF59" i="22" s="1"/>
  <c r="V59" i="22"/>
  <c r="AE59" i="22" s="1"/>
  <c r="U59" i="22"/>
  <c r="AD59" i="22" s="1"/>
  <c r="T59" i="22"/>
  <c r="AC59" i="22" s="1"/>
  <c r="S59" i="22"/>
  <c r="AB59" i="22" s="1"/>
  <c r="R59" i="22"/>
  <c r="AA59" i="22" s="1"/>
  <c r="W58" i="22"/>
  <c r="AF58" i="22" s="1"/>
  <c r="V58" i="22"/>
  <c r="AE58" i="22" s="1"/>
  <c r="U58" i="22"/>
  <c r="AD58" i="22" s="1"/>
  <c r="T58" i="22"/>
  <c r="AC58" i="22" s="1"/>
  <c r="S58" i="22"/>
  <c r="AB58" i="22" s="1"/>
  <c r="R58" i="22"/>
  <c r="AA58" i="22" s="1"/>
  <c r="W57" i="22"/>
  <c r="AF57" i="22" s="1"/>
  <c r="V57" i="22"/>
  <c r="AE57" i="22" s="1"/>
  <c r="U57" i="22"/>
  <c r="AD57" i="22" s="1"/>
  <c r="T57" i="22"/>
  <c r="AC57" i="22" s="1"/>
  <c r="S57" i="22"/>
  <c r="AB57" i="22" s="1"/>
  <c r="R57" i="22"/>
  <c r="AA57" i="22" s="1"/>
  <c r="W56" i="22"/>
  <c r="AF56" i="22" s="1"/>
  <c r="V56" i="22"/>
  <c r="AE56" i="22" s="1"/>
  <c r="U56" i="22"/>
  <c r="AD56" i="22" s="1"/>
  <c r="T56" i="22"/>
  <c r="AC56" i="22" s="1"/>
  <c r="S56" i="22"/>
  <c r="AB56" i="22" s="1"/>
  <c r="R56" i="22"/>
  <c r="AA56" i="22" s="1"/>
  <c r="W55" i="22"/>
  <c r="AF55" i="22" s="1"/>
  <c r="V55" i="22"/>
  <c r="AE55" i="22" s="1"/>
  <c r="U55" i="22"/>
  <c r="AD55" i="22" s="1"/>
  <c r="T55" i="22"/>
  <c r="AC55" i="22" s="1"/>
  <c r="S55" i="22"/>
  <c r="AB55" i="22" s="1"/>
  <c r="R55" i="22"/>
  <c r="AA55" i="22" s="1"/>
  <c r="W54" i="22"/>
  <c r="AF54" i="22" s="1"/>
  <c r="V54" i="22"/>
  <c r="AE54" i="22" s="1"/>
  <c r="U54" i="22"/>
  <c r="AD54" i="22" s="1"/>
  <c r="T54" i="22"/>
  <c r="AC54" i="22" s="1"/>
  <c r="S54" i="22"/>
  <c r="AB54" i="22" s="1"/>
  <c r="R54" i="22"/>
  <c r="AA54" i="22" s="1"/>
  <c r="W53" i="22"/>
  <c r="AF53" i="22" s="1"/>
  <c r="V53" i="22"/>
  <c r="AE53" i="22" s="1"/>
  <c r="U53" i="22"/>
  <c r="AD53" i="22" s="1"/>
  <c r="T53" i="22"/>
  <c r="AC53" i="22" s="1"/>
  <c r="S53" i="22"/>
  <c r="AB53" i="22" s="1"/>
  <c r="R53" i="22"/>
  <c r="AA53" i="22" s="1"/>
  <c r="W52" i="22"/>
  <c r="AF52" i="22" s="1"/>
  <c r="V52" i="22"/>
  <c r="AE52" i="22" s="1"/>
  <c r="U52" i="22"/>
  <c r="AD52" i="22" s="1"/>
  <c r="T52" i="22"/>
  <c r="AC52" i="22" s="1"/>
  <c r="S52" i="22"/>
  <c r="AB52" i="22" s="1"/>
  <c r="R52" i="22"/>
  <c r="AA52" i="22" s="1"/>
  <c r="W51" i="22"/>
  <c r="AF51" i="22" s="1"/>
  <c r="V51" i="22"/>
  <c r="AE51" i="22" s="1"/>
  <c r="U51" i="22"/>
  <c r="AD51" i="22" s="1"/>
  <c r="T51" i="22"/>
  <c r="AC51" i="22" s="1"/>
  <c r="S51" i="22"/>
  <c r="AB51" i="22" s="1"/>
  <c r="R51" i="22"/>
  <c r="AA51" i="22" s="1"/>
  <c r="W50" i="22"/>
  <c r="AF50" i="22" s="1"/>
  <c r="V50" i="22"/>
  <c r="AE50" i="22" s="1"/>
  <c r="U50" i="22"/>
  <c r="AD50" i="22" s="1"/>
  <c r="T50" i="22"/>
  <c r="AC50" i="22" s="1"/>
  <c r="S50" i="22"/>
  <c r="AB50" i="22" s="1"/>
  <c r="R50" i="22"/>
  <c r="AA50" i="22" s="1"/>
  <c r="W9" i="22"/>
  <c r="AF9" i="22" s="1"/>
  <c r="W7" i="22"/>
  <c r="AF7" i="22" s="1"/>
  <c r="W8" i="22"/>
  <c r="AF8" i="22" s="1"/>
  <c r="W10" i="22"/>
  <c r="AF10" i="22" s="1"/>
  <c r="W11" i="22"/>
  <c r="AF11" i="22" s="1"/>
  <c r="W12" i="22"/>
  <c r="AF12" i="22" s="1"/>
  <c r="W13" i="22"/>
  <c r="AF13" i="22" s="1"/>
  <c r="W14" i="22"/>
  <c r="AF14" i="22" s="1"/>
  <c r="W15" i="22"/>
  <c r="AF15" i="22" s="1"/>
  <c r="W16" i="22"/>
  <c r="AF16" i="22" s="1"/>
  <c r="W17" i="22"/>
  <c r="AF17" i="22" s="1"/>
  <c r="W18" i="22"/>
  <c r="AF18" i="22" s="1"/>
  <c r="W19" i="22"/>
  <c r="AF19" i="22" s="1"/>
  <c r="W20" i="22"/>
  <c r="AF20" i="22" s="1"/>
  <c r="W21" i="22"/>
  <c r="AF21" i="22" s="1"/>
  <c r="W22" i="22"/>
  <c r="AF22" i="22" s="1"/>
  <c r="W23" i="22"/>
  <c r="AF23" i="22" s="1"/>
  <c r="W24" i="22"/>
  <c r="AF24" i="22" s="1"/>
  <c r="W25" i="22"/>
  <c r="AF25" i="22" s="1"/>
  <c r="W26" i="22"/>
  <c r="AF26" i="22" s="1"/>
  <c r="W27" i="22"/>
  <c r="AF27" i="22" s="1"/>
  <c r="W28" i="22"/>
  <c r="AF28" i="22" s="1"/>
  <c r="W29" i="22"/>
  <c r="AF29" i="22" s="1"/>
  <c r="W30" i="22"/>
  <c r="AF30" i="22" s="1"/>
  <c r="W31" i="22"/>
  <c r="AF31" i="22" s="1"/>
  <c r="W32" i="22"/>
  <c r="AF32" i="22" s="1"/>
  <c r="W33" i="22"/>
  <c r="AF33" i="22" s="1"/>
  <c r="W34" i="22"/>
  <c r="AF34" i="22" s="1"/>
  <c r="W35" i="22"/>
  <c r="AF35" i="22" s="1"/>
  <c r="W36" i="22"/>
  <c r="AF36" i="22" s="1"/>
  <c r="W37" i="22"/>
  <c r="AF37" i="22" s="1"/>
  <c r="W38" i="22"/>
  <c r="AF38" i="22" s="1"/>
  <c r="W39" i="22"/>
  <c r="AF39" i="22" s="1"/>
  <c r="W40" i="22"/>
  <c r="AF40" i="22" s="1"/>
  <c r="W41" i="22"/>
  <c r="AF41" i="22" s="1"/>
  <c r="W42" i="22"/>
  <c r="AF42" i="22" s="1"/>
  <c r="W43" i="22"/>
  <c r="AF43" i="22" s="1"/>
  <c r="W44" i="22"/>
  <c r="AF44" i="22" s="1"/>
  <c r="W45" i="22"/>
  <c r="AF45" i="22" s="1"/>
  <c r="W46" i="22"/>
  <c r="AF46" i="22" s="1"/>
  <c r="W47" i="22"/>
  <c r="AF47" i="22" s="1"/>
  <c r="W48" i="22"/>
  <c r="AF48" i="22" s="1"/>
  <c r="W49" i="22"/>
  <c r="AF49" i="22" s="1"/>
  <c r="U9" i="22"/>
  <c r="AD9" i="22" s="1"/>
  <c r="U14" i="22"/>
  <c r="AD14" i="22" s="1"/>
  <c r="U16" i="22"/>
  <c r="AD16" i="22" s="1"/>
  <c r="U18" i="22"/>
  <c r="AD18" i="22" s="1"/>
  <c r="U7" i="22"/>
  <c r="AD7" i="22" s="1"/>
  <c r="U8" i="22"/>
  <c r="AD8" i="22" s="1"/>
  <c r="U10" i="22"/>
  <c r="AD10" i="22" s="1"/>
  <c r="U11" i="22"/>
  <c r="AD11" i="22" s="1"/>
  <c r="U12" i="22"/>
  <c r="AD12" i="22" s="1"/>
  <c r="U13" i="22"/>
  <c r="AD13" i="22" s="1"/>
  <c r="U15" i="22"/>
  <c r="AD15" i="22" s="1"/>
  <c r="U17" i="22"/>
  <c r="AD17" i="22" s="1"/>
  <c r="U19" i="22"/>
  <c r="AD19" i="22" s="1"/>
  <c r="U20" i="22"/>
  <c r="AD20" i="22" s="1"/>
  <c r="U21" i="22"/>
  <c r="AD21" i="22" s="1"/>
  <c r="U22" i="22"/>
  <c r="AD22" i="22" s="1"/>
  <c r="U23" i="22"/>
  <c r="AD23" i="22" s="1"/>
  <c r="U24" i="22"/>
  <c r="AD24" i="22" s="1"/>
  <c r="U25" i="22"/>
  <c r="AD25" i="22" s="1"/>
  <c r="U26" i="22"/>
  <c r="AD26" i="22" s="1"/>
  <c r="U27" i="22"/>
  <c r="AD27" i="22" s="1"/>
  <c r="U28" i="22"/>
  <c r="AD28" i="22" s="1"/>
  <c r="U29" i="22"/>
  <c r="AD29" i="22" s="1"/>
  <c r="U30" i="22"/>
  <c r="AD30" i="22" s="1"/>
  <c r="U31" i="22"/>
  <c r="AD31" i="22" s="1"/>
  <c r="U32" i="22"/>
  <c r="AD32" i="22" s="1"/>
  <c r="U33" i="22"/>
  <c r="AD33" i="22" s="1"/>
  <c r="U34" i="22"/>
  <c r="AD34" i="22" s="1"/>
  <c r="U35" i="22"/>
  <c r="AD35" i="22" s="1"/>
  <c r="U36" i="22"/>
  <c r="AD36" i="22" s="1"/>
  <c r="U37" i="22"/>
  <c r="AD37" i="22" s="1"/>
  <c r="U38" i="22"/>
  <c r="AD38" i="22" s="1"/>
  <c r="U39" i="22"/>
  <c r="AD39" i="22" s="1"/>
  <c r="U40" i="22"/>
  <c r="AD40" i="22" s="1"/>
  <c r="U41" i="22"/>
  <c r="AD41" i="22" s="1"/>
  <c r="U42" i="22"/>
  <c r="AD42" i="22" s="1"/>
  <c r="U43" i="22"/>
  <c r="AD43" i="22" s="1"/>
  <c r="U44" i="22"/>
  <c r="AD44" i="22" s="1"/>
  <c r="U45" i="22"/>
  <c r="AD45" i="22" s="1"/>
  <c r="U46" i="22"/>
  <c r="AD46" i="22" s="1"/>
  <c r="U47" i="22"/>
  <c r="AD47" i="22" s="1"/>
  <c r="U48" i="22"/>
  <c r="AD48" i="22" s="1"/>
  <c r="U49" i="22"/>
  <c r="AD49" i="22" s="1"/>
  <c r="V9" i="22"/>
  <c r="AE9" i="22" s="1"/>
  <c r="V14" i="22"/>
  <c r="AE14" i="22" s="1"/>
  <c r="V16" i="22"/>
  <c r="AE16" i="22" s="1"/>
  <c r="V18" i="22"/>
  <c r="AE18" i="22" s="1"/>
  <c r="V7" i="22"/>
  <c r="AE7" i="22" s="1"/>
  <c r="V8" i="22"/>
  <c r="AE8" i="22" s="1"/>
  <c r="V10" i="22"/>
  <c r="AE10" i="22" s="1"/>
  <c r="V11" i="22"/>
  <c r="AE11" i="22" s="1"/>
  <c r="V12" i="22"/>
  <c r="AE12" i="22" s="1"/>
  <c r="V13" i="22"/>
  <c r="AE13" i="22" s="1"/>
  <c r="V15" i="22"/>
  <c r="AE15" i="22" s="1"/>
  <c r="V17" i="22"/>
  <c r="AE17" i="22" s="1"/>
  <c r="V19" i="22"/>
  <c r="AE19" i="22" s="1"/>
  <c r="V20" i="22"/>
  <c r="AE20" i="22" s="1"/>
  <c r="V21" i="22"/>
  <c r="AE21" i="22" s="1"/>
  <c r="V22" i="22"/>
  <c r="AE22" i="22" s="1"/>
  <c r="V23" i="22"/>
  <c r="AE23" i="22" s="1"/>
  <c r="V24" i="22"/>
  <c r="AE24" i="22" s="1"/>
  <c r="V25" i="22"/>
  <c r="AE25" i="22" s="1"/>
  <c r="V26" i="22"/>
  <c r="AE26" i="22" s="1"/>
  <c r="V27" i="22"/>
  <c r="AE27" i="22" s="1"/>
  <c r="V28" i="22"/>
  <c r="AE28" i="22" s="1"/>
  <c r="V29" i="22"/>
  <c r="AE29" i="22" s="1"/>
  <c r="V30" i="22"/>
  <c r="AE30" i="22" s="1"/>
  <c r="V31" i="22"/>
  <c r="AE31" i="22" s="1"/>
  <c r="V32" i="22"/>
  <c r="AE32" i="22" s="1"/>
  <c r="V33" i="22"/>
  <c r="AE33" i="22" s="1"/>
  <c r="V34" i="22"/>
  <c r="AE34" i="22" s="1"/>
  <c r="V35" i="22"/>
  <c r="AE35" i="22" s="1"/>
  <c r="V36" i="22"/>
  <c r="AE36" i="22" s="1"/>
  <c r="V37" i="22"/>
  <c r="AE37" i="22" s="1"/>
  <c r="V38" i="22"/>
  <c r="AE38" i="22" s="1"/>
  <c r="V39" i="22"/>
  <c r="AE39" i="22" s="1"/>
  <c r="V40" i="22"/>
  <c r="AE40" i="22" s="1"/>
  <c r="V41" i="22"/>
  <c r="AE41" i="22" s="1"/>
  <c r="V42" i="22"/>
  <c r="AE42" i="22" s="1"/>
  <c r="V43" i="22"/>
  <c r="AE43" i="22" s="1"/>
  <c r="V44" i="22"/>
  <c r="AE44" i="22" s="1"/>
  <c r="V45" i="22"/>
  <c r="AE45" i="22" s="1"/>
  <c r="V46" i="22"/>
  <c r="AE46" i="22" s="1"/>
  <c r="V47" i="22"/>
  <c r="AE47" i="22" s="1"/>
  <c r="V48" i="22"/>
  <c r="AE48" i="22" s="1"/>
  <c r="V49" i="22"/>
  <c r="AE49" i="22" s="1"/>
  <c r="T9" i="22"/>
  <c r="AC9" i="22" s="1"/>
  <c r="T14" i="22"/>
  <c r="AC14" i="22" s="1"/>
  <c r="T16" i="22"/>
  <c r="AC16" i="22" s="1"/>
  <c r="T18" i="22"/>
  <c r="AC18" i="22" s="1"/>
  <c r="T7" i="22"/>
  <c r="AC7" i="22" s="1"/>
  <c r="T8" i="22"/>
  <c r="AC8" i="22" s="1"/>
  <c r="T10" i="22"/>
  <c r="AC10" i="22" s="1"/>
  <c r="T11" i="22"/>
  <c r="AC11" i="22" s="1"/>
  <c r="T12" i="22"/>
  <c r="AC12" i="22" s="1"/>
  <c r="T13" i="22"/>
  <c r="AC13" i="22" s="1"/>
  <c r="T15" i="22"/>
  <c r="AC15" i="22" s="1"/>
  <c r="T17" i="22"/>
  <c r="AC17" i="22" s="1"/>
  <c r="T19" i="22"/>
  <c r="AC19" i="22" s="1"/>
  <c r="T20" i="22"/>
  <c r="AC20" i="22" s="1"/>
  <c r="T21" i="22"/>
  <c r="AC21" i="22" s="1"/>
  <c r="T22" i="22"/>
  <c r="AC22" i="22" s="1"/>
  <c r="T23" i="22"/>
  <c r="AC23" i="22" s="1"/>
  <c r="T24" i="22"/>
  <c r="AC24" i="22" s="1"/>
  <c r="T25" i="22"/>
  <c r="AC25" i="22" s="1"/>
  <c r="T26" i="22"/>
  <c r="AC26" i="22" s="1"/>
  <c r="T27" i="22"/>
  <c r="AC27" i="22" s="1"/>
  <c r="T28" i="22"/>
  <c r="AC28" i="22" s="1"/>
  <c r="T29" i="22"/>
  <c r="AC29" i="22" s="1"/>
  <c r="T30" i="22"/>
  <c r="AC30" i="22" s="1"/>
  <c r="T31" i="22"/>
  <c r="AC31" i="22" s="1"/>
  <c r="T32" i="22"/>
  <c r="AC32" i="22" s="1"/>
  <c r="T33" i="22"/>
  <c r="AC33" i="22" s="1"/>
  <c r="T34" i="22"/>
  <c r="AC34" i="22" s="1"/>
  <c r="T35" i="22"/>
  <c r="AC35" i="22" s="1"/>
  <c r="T36" i="22"/>
  <c r="AC36" i="22" s="1"/>
  <c r="T37" i="22"/>
  <c r="AC37" i="22" s="1"/>
  <c r="T38" i="22"/>
  <c r="AC38" i="22" s="1"/>
  <c r="T39" i="22"/>
  <c r="AC39" i="22" s="1"/>
  <c r="T40" i="22"/>
  <c r="AC40" i="22" s="1"/>
  <c r="T41" i="22"/>
  <c r="AC41" i="22" s="1"/>
  <c r="T42" i="22"/>
  <c r="AC42" i="22" s="1"/>
  <c r="T43" i="22"/>
  <c r="AC43" i="22" s="1"/>
  <c r="T44" i="22"/>
  <c r="AC44" i="22" s="1"/>
  <c r="T45" i="22"/>
  <c r="AC45" i="22" s="1"/>
  <c r="T46" i="22"/>
  <c r="AC46" i="22" s="1"/>
  <c r="T47" i="22"/>
  <c r="AC47" i="22" s="1"/>
  <c r="T48" i="22"/>
  <c r="AC48" i="22" s="1"/>
  <c r="T49" i="22"/>
  <c r="AC49" i="22" s="1"/>
  <c r="S9" i="22"/>
  <c r="AB9" i="22" s="1"/>
  <c r="S14" i="22"/>
  <c r="AB14" i="22" s="1"/>
  <c r="S16" i="22"/>
  <c r="AB16" i="22" s="1"/>
  <c r="S18" i="22"/>
  <c r="AB18" i="22" s="1"/>
  <c r="S7" i="22"/>
  <c r="AB7" i="22" s="1"/>
  <c r="S8" i="22"/>
  <c r="AB8" i="22" s="1"/>
  <c r="S10" i="22"/>
  <c r="AB10" i="22" s="1"/>
  <c r="S11" i="22"/>
  <c r="AB11" i="22" s="1"/>
  <c r="S12" i="22"/>
  <c r="AB12" i="22" s="1"/>
  <c r="S13" i="22"/>
  <c r="AB13" i="22" s="1"/>
  <c r="S15" i="22"/>
  <c r="AB15" i="22" s="1"/>
  <c r="S17" i="22"/>
  <c r="AB17" i="22" s="1"/>
  <c r="S19" i="22"/>
  <c r="AB19" i="22" s="1"/>
  <c r="S20" i="22"/>
  <c r="AB20" i="22" s="1"/>
  <c r="S21" i="22"/>
  <c r="AB21" i="22" s="1"/>
  <c r="S22" i="22"/>
  <c r="AB22" i="22" s="1"/>
  <c r="S23" i="22"/>
  <c r="AB23" i="22" s="1"/>
  <c r="S24" i="22"/>
  <c r="AB24" i="22" s="1"/>
  <c r="S25" i="22"/>
  <c r="AB25" i="22" s="1"/>
  <c r="S26" i="22"/>
  <c r="AB26" i="22" s="1"/>
  <c r="S27" i="22"/>
  <c r="AB27" i="22" s="1"/>
  <c r="S28" i="22"/>
  <c r="AB28" i="22" s="1"/>
  <c r="S29" i="22"/>
  <c r="AB29" i="22" s="1"/>
  <c r="S30" i="22"/>
  <c r="AB30" i="22" s="1"/>
  <c r="S31" i="22"/>
  <c r="AB31" i="22" s="1"/>
  <c r="S32" i="22"/>
  <c r="AB32" i="22" s="1"/>
  <c r="S33" i="22"/>
  <c r="AB33" i="22" s="1"/>
  <c r="S34" i="22"/>
  <c r="AB34" i="22" s="1"/>
  <c r="S35" i="22"/>
  <c r="AB35" i="22" s="1"/>
  <c r="S36" i="22"/>
  <c r="AB36" i="22" s="1"/>
  <c r="S37" i="22"/>
  <c r="AB37" i="22" s="1"/>
  <c r="S38" i="22"/>
  <c r="AB38" i="22" s="1"/>
  <c r="S39" i="22"/>
  <c r="AB39" i="22" s="1"/>
  <c r="S40" i="22"/>
  <c r="AB40" i="22" s="1"/>
  <c r="S41" i="22"/>
  <c r="AB41" i="22" s="1"/>
  <c r="S42" i="22"/>
  <c r="AB42" i="22" s="1"/>
  <c r="S43" i="22"/>
  <c r="AB43" i="22" s="1"/>
  <c r="S44" i="22"/>
  <c r="AB44" i="22" s="1"/>
  <c r="S45" i="22"/>
  <c r="AB45" i="22" s="1"/>
  <c r="S46" i="22"/>
  <c r="AB46" i="22" s="1"/>
  <c r="S47" i="22"/>
  <c r="AB47" i="22" s="1"/>
  <c r="S48" i="22"/>
  <c r="AB48" i="22" s="1"/>
  <c r="S49" i="22"/>
  <c r="AB49" i="22" s="1"/>
  <c r="R9" i="22"/>
  <c r="AA9" i="22" s="1"/>
  <c r="R14" i="22"/>
  <c r="AA14" i="22" s="1"/>
  <c r="R16" i="22"/>
  <c r="AA16" i="22" s="1"/>
  <c r="R18" i="22"/>
  <c r="AA18" i="22" s="1"/>
  <c r="R7" i="22"/>
  <c r="AA7" i="22" s="1"/>
  <c r="R8" i="22"/>
  <c r="AA8" i="22" s="1"/>
  <c r="R10" i="22"/>
  <c r="AA10" i="22" s="1"/>
  <c r="R11" i="22"/>
  <c r="AA11" i="22" s="1"/>
  <c r="R12" i="22"/>
  <c r="AA12" i="22" s="1"/>
  <c r="R13" i="22"/>
  <c r="AA13" i="22" s="1"/>
  <c r="R15" i="22"/>
  <c r="AA15" i="22" s="1"/>
  <c r="R17" i="22"/>
  <c r="AA17" i="22" s="1"/>
  <c r="R19" i="22"/>
  <c r="AA19" i="22" s="1"/>
  <c r="R20" i="22"/>
  <c r="AA20" i="22" s="1"/>
  <c r="R21" i="22"/>
  <c r="AA21" i="22" s="1"/>
  <c r="R22" i="22"/>
  <c r="AA22" i="22" s="1"/>
  <c r="R23" i="22"/>
  <c r="AA23" i="22" s="1"/>
  <c r="R24" i="22"/>
  <c r="AA24" i="22" s="1"/>
  <c r="R25" i="22"/>
  <c r="AA25" i="22" s="1"/>
  <c r="R26" i="22"/>
  <c r="AA26" i="22" s="1"/>
  <c r="R27" i="22"/>
  <c r="AA27" i="22" s="1"/>
  <c r="R28" i="22"/>
  <c r="AA28" i="22" s="1"/>
  <c r="R29" i="22"/>
  <c r="AA29" i="22" s="1"/>
  <c r="R30" i="22"/>
  <c r="AA30" i="22" s="1"/>
  <c r="R31" i="22"/>
  <c r="AA31" i="22" s="1"/>
  <c r="R32" i="22"/>
  <c r="AA32" i="22" s="1"/>
  <c r="R33" i="22"/>
  <c r="AA33" i="22" s="1"/>
  <c r="R34" i="22"/>
  <c r="AA34" i="22" s="1"/>
  <c r="R35" i="22"/>
  <c r="AA35" i="22" s="1"/>
  <c r="R36" i="22"/>
  <c r="AA36" i="22" s="1"/>
  <c r="R37" i="22"/>
  <c r="AA37" i="22" s="1"/>
  <c r="R38" i="22"/>
  <c r="AA38" i="22" s="1"/>
  <c r="R39" i="22"/>
  <c r="AA39" i="22" s="1"/>
  <c r="R40" i="22"/>
  <c r="AA40" i="22" s="1"/>
  <c r="R41" i="22"/>
  <c r="AA41" i="22" s="1"/>
  <c r="R42" i="22"/>
  <c r="AA42" i="22" s="1"/>
  <c r="R43" i="22"/>
  <c r="AA43" i="22" s="1"/>
  <c r="R44" i="22"/>
  <c r="AA44" i="22" s="1"/>
  <c r="R45" i="22"/>
  <c r="AA45" i="22" s="1"/>
  <c r="R46" i="22"/>
  <c r="AA46" i="22" s="1"/>
  <c r="R47" i="22"/>
  <c r="AA47" i="22" s="1"/>
  <c r="R48" i="22"/>
  <c r="AA48" i="22" s="1"/>
  <c r="R49" i="22"/>
  <c r="AA49" i="22" s="1"/>
  <c r="W88" i="21"/>
  <c r="AF88" i="21" s="1"/>
  <c r="V88" i="21"/>
  <c r="AE88" i="21" s="1"/>
  <c r="U88" i="21"/>
  <c r="AD88" i="21" s="1"/>
  <c r="T88" i="21"/>
  <c r="AC88" i="21" s="1"/>
  <c r="S88" i="21"/>
  <c r="AB88" i="21" s="1"/>
  <c r="R88" i="21"/>
  <c r="AA88" i="21" s="1"/>
  <c r="W87" i="21"/>
  <c r="AF87" i="21" s="1"/>
  <c r="V87" i="21"/>
  <c r="AE87" i="21" s="1"/>
  <c r="U87" i="21"/>
  <c r="AD87" i="21" s="1"/>
  <c r="T87" i="21"/>
  <c r="AC87" i="21" s="1"/>
  <c r="S87" i="21"/>
  <c r="AB87" i="21" s="1"/>
  <c r="R87" i="21"/>
  <c r="AA87" i="21" s="1"/>
  <c r="W86" i="21"/>
  <c r="AF86" i="21" s="1"/>
  <c r="V86" i="21"/>
  <c r="AE86" i="21" s="1"/>
  <c r="U86" i="21"/>
  <c r="AD86" i="21" s="1"/>
  <c r="T86" i="21"/>
  <c r="AC86" i="21" s="1"/>
  <c r="S86" i="21"/>
  <c r="AB86" i="21" s="1"/>
  <c r="R86" i="21"/>
  <c r="AA86" i="21" s="1"/>
  <c r="W85" i="21"/>
  <c r="AF85" i="21" s="1"/>
  <c r="V85" i="21"/>
  <c r="AE85" i="21" s="1"/>
  <c r="U85" i="21"/>
  <c r="AD85" i="21" s="1"/>
  <c r="T85" i="21"/>
  <c r="AC85" i="21" s="1"/>
  <c r="S85" i="21"/>
  <c r="AB85" i="21" s="1"/>
  <c r="R85" i="21"/>
  <c r="AA85" i="21" s="1"/>
  <c r="W84" i="21"/>
  <c r="AF84" i="21" s="1"/>
  <c r="V84" i="21"/>
  <c r="AE84" i="21" s="1"/>
  <c r="U84" i="21"/>
  <c r="AD84" i="21" s="1"/>
  <c r="T84" i="21"/>
  <c r="AC84" i="21" s="1"/>
  <c r="S84" i="21"/>
  <c r="AB84" i="21" s="1"/>
  <c r="R84" i="21"/>
  <c r="AA84" i="21" s="1"/>
  <c r="W83" i="21"/>
  <c r="AF83" i="21" s="1"/>
  <c r="V83" i="21"/>
  <c r="AE83" i="21" s="1"/>
  <c r="U83" i="21"/>
  <c r="AD83" i="21" s="1"/>
  <c r="T83" i="21"/>
  <c r="AC83" i="21" s="1"/>
  <c r="S83" i="21"/>
  <c r="AB83" i="21" s="1"/>
  <c r="R83" i="21"/>
  <c r="AA83" i="21" s="1"/>
  <c r="W82" i="21"/>
  <c r="AF82" i="21" s="1"/>
  <c r="V82" i="21"/>
  <c r="AE82" i="21" s="1"/>
  <c r="U82" i="21"/>
  <c r="AD82" i="21" s="1"/>
  <c r="T82" i="21"/>
  <c r="AC82" i="21" s="1"/>
  <c r="S82" i="21"/>
  <c r="AB82" i="21" s="1"/>
  <c r="R82" i="21"/>
  <c r="AA82" i="21" s="1"/>
  <c r="W81" i="21"/>
  <c r="AF81" i="21" s="1"/>
  <c r="V81" i="21"/>
  <c r="AE81" i="21" s="1"/>
  <c r="U81" i="21"/>
  <c r="AD81" i="21" s="1"/>
  <c r="T81" i="21"/>
  <c r="AC81" i="21" s="1"/>
  <c r="S81" i="21"/>
  <c r="AB81" i="21" s="1"/>
  <c r="R81" i="21"/>
  <c r="AA81" i="21" s="1"/>
  <c r="W80" i="21"/>
  <c r="AF80" i="21" s="1"/>
  <c r="V80" i="21"/>
  <c r="AE80" i="21" s="1"/>
  <c r="U80" i="21"/>
  <c r="AD80" i="21" s="1"/>
  <c r="T80" i="21"/>
  <c r="AC80" i="21" s="1"/>
  <c r="S80" i="21"/>
  <c r="AB80" i="21" s="1"/>
  <c r="R80" i="21"/>
  <c r="AA80" i="21" s="1"/>
  <c r="W79" i="21"/>
  <c r="AF79" i="21" s="1"/>
  <c r="V79" i="21"/>
  <c r="AE79" i="21" s="1"/>
  <c r="U79" i="21"/>
  <c r="AD79" i="21" s="1"/>
  <c r="T79" i="21"/>
  <c r="AC79" i="21" s="1"/>
  <c r="S79" i="21"/>
  <c r="AB79" i="21" s="1"/>
  <c r="R79" i="21"/>
  <c r="AA79" i="21" s="1"/>
  <c r="W78" i="21"/>
  <c r="AF78" i="21" s="1"/>
  <c r="V78" i="21"/>
  <c r="AE78" i="21" s="1"/>
  <c r="U78" i="21"/>
  <c r="AD78" i="21" s="1"/>
  <c r="T78" i="21"/>
  <c r="AC78" i="21" s="1"/>
  <c r="S78" i="21"/>
  <c r="AB78" i="21" s="1"/>
  <c r="R78" i="21"/>
  <c r="AA78" i="21" s="1"/>
  <c r="W77" i="21"/>
  <c r="AF77" i="21" s="1"/>
  <c r="V77" i="21"/>
  <c r="AE77" i="21" s="1"/>
  <c r="U77" i="21"/>
  <c r="AD77" i="21" s="1"/>
  <c r="T77" i="21"/>
  <c r="AC77" i="21" s="1"/>
  <c r="S77" i="21"/>
  <c r="AB77" i="21" s="1"/>
  <c r="R77" i="21"/>
  <c r="AA77" i="21" s="1"/>
  <c r="W76" i="21"/>
  <c r="AF76" i="21" s="1"/>
  <c r="V76" i="21"/>
  <c r="AE76" i="21" s="1"/>
  <c r="U76" i="21"/>
  <c r="AD76" i="21" s="1"/>
  <c r="T76" i="21"/>
  <c r="AC76" i="21" s="1"/>
  <c r="S76" i="21"/>
  <c r="AB76" i="21" s="1"/>
  <c r="R76" i="21"/>
  <c r="AA76" i="21" s="1"/>
  <c r="W75" i="21"/>
  <c r="AF75" i="21" s="1"/>
  <c r="V75" i="21"/>
  <c r="AE75" i="21" s="1"/>
  <c r="U75" i="21"/>
  <c r="AD75" i="21" s="1"/>
  <c r="T75" i="21"/>
  <c r="AC75" i="21" s="1"/>
  <c r="S75" i="21"/>
  <c r="AB75" i="21" s="1"/>
  <c r="R75" i="21"/>
  <c r="AA75" i="21" s="1"/>
  <c r="W74" i="21"/>
  <c r="AF74" i="21" s="1"/>
  <c r="V74" i="21"/>
  <c r="AE74" i="21" s="1"/>
  <c r="U74" i="21"/>
  <c r="AD74" i="21" s="1"/>
  <c r="T74" i="21"/>
  <c r="AC74" i="21" s="1"/>
  <c r="S74" i="21"/>
  <c r="AB74" i="21" s="1"/>
  <c r="R74" i="21"/>
  <c r="AA74" i="21" s="1"/>
  <c r="W73" i="21"/>
  <c r="AF73" i="21" s="1"/>
  <c r="V73" i="21"/>
  <c r="AE73" i="21" s="1"/>
  <c r="U73" i="21"/>
  <c r="AD73" i="21" s="1"/>
  <c r="T73" i="21"/>
  <c r="AC73" i="21" s="1"/>
  <c r="S73" i="21"/>
  <c r="AB73" i="21" s="1"/>
  <c r="R73" i="21"/>
  <c r="AA73" i="21" s="1"/>
  <c r="W72" i="21"/>
  <c r="AF72" i="21" s="1"/>
  <c r="V72" i="21"/>
  <c r="AE72" i="21" s="1"/>
  <c r="U72" i="21"/>
  <c r="AD72" i="21" s="1"/>
  <c r="T72" i="21"/>
  <c r="AC72" i="21" s="1"/>
  <c r="S72" i="21"/>
  <c r="AB72" i="21" s="1"/>
  <c r="R72" i="21"/>
  <c r="AA72" i="21" s="1"/>
  <c r="W71" i="21"/>
  <c r="AF71" i="21" s="1"/>
  <c r="V71" i="21"/>
  <c r="AE71" i="21" s="1"/>
  <c r="U71" i="21"/>
  <c r="AD71" i="21" s="1"/>
  <c r="T71" i="21"/>
  <c r="AC71" i="21" s="1"/>
  <c r="S71" i="21"/>
  <c r="AB71" i="21" s="1"/>
  <c r="R71" i="21"/>
  <c r="AA71" i="21" s="1"/>
  <c r="W70" i="21"/>
  <c r="AF70" i="21" s="1"/>
  <c r="V70" i="21"/>
  <c r="AE70" i="21" s="1"/>
  <c r="U70" i="21"/>
  <c r="AD70" i="21" s="1"/>
  <c r="T70" i="21"/>
  <c r="AC70" i="21" s="1"/>
  <c r="S70" i="21"/>
  <c r="AB70" i="21" s="1"/>
  <c r="R70" i="21"/>
  <c r="AA70" i="21" s="1"/>
  <c r="W69" i="21"/>
  <c r="AF69" i="21" s="1"/>
  <c r="V69" i="21"/>
  <c r="AE69" i="21" s="1"/>
  <c r="U69" i="21"/>
  <c r="AD69" i="21" s="1"/>
  <c r="T69" i="21"/>
  <c r="AC69" i="21" s="1"/>
  <c r="S69" i="21"/>
  <c r="AB69" i="21" s="1"/>
  <c r="R69" i="21"/>
  <c r="AA69" i="21" s="1"/>
  <c r="W68" i="21"/>
  <c r="AF68" i="21" s="1"/>
  <c r="V68" i="21"/>
  <c r="AE68" i="21" s="1"/>
  <c r="U68" i="21"/>
  <c r="AD68" i="21" s="1"/>
  <c r="T68" i="21"/>
  <c r="AC68" i="21" s="1"/>
  <c r="S68" i="21"/>
  <c r="AB68" i="21" s="1"/>
  <c r="R68" i="21"/>
  <c r="AA68" i="21" s="1"/>
  <c r="W67" i="21"/>
  <c r="AF67" i="21" s="1"/>
  <c r="V67" i="21"/>
  <c r="AE67" i="21" s="1"/>
  <c r="U67" i="21"/>
  <c r="AD67" i="21" s="1"/>
  <c r="T67" i="21"/>
  <c r="AC67" i="21" s="1"/>
  <c r="S67" i="21"/>
  <c r="AB67" i="21" s="1"/>
  <c r="R67" i="21"/>
  <c r="AA67" i="21" s="1"/>
  <c r="W66" i="21"/>
  <c r="AF66" i="21" s="1"/>
  <c r="V66" i="21"/>
  <c r="AE66" i="21" s="1"/>
  <c r="U66" i="21"/>
  <c r="AD66" i="21" s="1"/>
  <c r="T66" i="21"/>
  <c r="AC66" i="21" s="1"/>
  <c r="S66" i="21"/>
  <c r="AB66" i="21" s="1"/>
  <c r="R66" i="21"/>
  <c r="AA66" i="21" s="1"/>
  <c r="W65" i="21"/>
  <c r="AF65" i="21" s="1"/>
  <c r="V65" i="21"/>
  <c r="AE65" i="21" s="1"/>
  <c r="U65" i="21"/>
  <c r="AD65" i="21" s="1"/>
  <c r="T65" i="21"/>
  <c r="AC65" i="21" s="1"/>
  <c r="S65" i="21"/>
  <c r="AB65" i="21" s="1"/>
  <c r="R65" i="21"/>
  <c r="AA65" i="21" s="1"/>
  <c r="W64" i="21"/>
  <c r="AF64" i="21" s="1"/>
  <c r="V64" i="21"/>
  <c r="AE64" i="21" s="1"/>
  <c r="U64" i="21"/>
  <c r="AD64" i="21" s="1"/>
  <c r="T64" i="21"/>
  <c r="AC64" i="21" s="1"/>
  <c r="S64" i="21"/>
  <c r="AB64" i="21" s="1"/>
  <c r="R64" i="21"/>
  <c r="AA64" i="21" s="1"/>
  <c r="W63" i="21"/>
  <c r="AF63" i="21" s="1"/>
  <c r="V63" i="21"/>
  <c r="AE63" i="21" s="1"/>
  <c r="U63" i="21"/>
  <c r="AD63" i="21" s="1"/>
  <c r="T63" i="21"/>
  <c r="AC63" i="21" s="1"/>
  <c r="S63" i="21"/>
  <c r="AB63" i="21" s="1"/>
  <c r="R63" i="21"/>
  <c r="AA63" i="21" s="1"/>
  <c r="W62" i="21"/>
  <c r="AF62" i="21" s="1"/>
  <c r="V62" i="21"/>
  <c r="AE62" i="21" s="1"/>
  <c r="U62" i="21"/>
  <c r="AD62" i="21" s="1"/>
  <c r="T62" i="21"/>
  <c r="AC62" i="21" s="1"/>
  <c r="S62" i="21"/>
  <c r="AB62" i="21" s="1"/>
  <c r="R62" i="21"/>
  <c r="AA62" i="21" s="1"/>
  <c r="W61" i="21"/>
  <c r="AF61" i="21" s="1"/>
  <c r="V61" i="21"/>
  <c r="AE61" i="21" s="1"/>
  <c r="U61" i="21"/>
  <c r="AD61" i="21" s="1"/>
  <c r="T61" i="21"/>
  <c r="AC61" i="21" s="1"/>
  <c r="S61" i="21"/>
  <c r="AB61" i="21" s="1"/>
  <c r="R61" i="21"/>
  <c r="AA61" i="21" s="1"/>
  <c r="W60" i="21"/>
  <c r="AF60" i="21" s="1"/>
  <c r="V60" i="21"/>
  <c r="AE60" i="21" s="1"/>
  <c r="U60" i="21"/>
  <c r="AD60" i="21" s="1"/>
  <c r="T60" i="21"/>
  <c r="AC60" i="21" s="1"/>
  <c r="S60" i="21"/>
  <c r="AB60" i="21" s="1"/>
  <c r="R60" i="21"/>
  <c r="AA60" i="21" s="1"/>
  <c r="W59" i="21"/>
  <c r="AF59" i="21" s="1"/>
  <c r="V59" i="21"/>
  <c r="AE59" i="21" s="1"/>
  <c r="U59" i="21"/>
  <c r="AD59" i="21" s="1"/>
  <c r="T59" i="21"/>
  <c r="AC59" i="21" s="1"/>
  <c r="S59" i="21"/>
  <c r="AB59" i="21" s="1"/>
  <c r="R59" i="21"/>
  <c r="AA59" i="21" s="1"/>
  <c r="W58" i="21"/>
  <c r="AF58" i="21" s="1"/>
  <c r="V58" i="21"/>
  <c r="AE58" i="21" s="1"/>
  <c r="U58" i="21"/>
  <c r="AD58" i="21" s="1"/>
  <c r="T58" i="21"/>
  <c r="AC58" i="21" s="1"/>
  <c r="S58" i="21"/>
  <c r="AB58" i="21" s="1"/>
  <c r="R58" i="21"/>
  <c r="AA58" i="21" s="1"/>
  <c r="W57" i="21"/>
  <c r="AF57" i="21" s="1"/>
  <c r="V57" i="21"/>
  <c r="AE57" i="21" s="1"/>
  <c r="U57" i="21"/>
  <c r="AD57" i="21" s="1"/>
  <c r="T57" i="21"/>
  <c r="AC57" i="21" s="1"/>
  <c r="S57" i="21"/>
  <c r="AB57" i="21" s="1"/>
  <c r="R57" i="21"/>
  <c r="AA57" i="21" s="1"/>
  <c r="W56" i="21"/>
  <c r="AF56" i="21" s="1"/>
  <c r="V56" i="21"/>
  <c r="AE56" i="21" s="1"/>
  <c r="U56" i="21"/>
  <c r="AD56" i="21" s="1"/>
  <c r="T56" i="21"/>
  <c r="AC56" i="21" s="1"/>
  <c r="S56" i="21"/>
  <c r="AB56" i="21" s="1"/>
  <c r="R56" i="21"/>
  <c r="AA56" i="21" s="1"/>
  <c r="W55" i="21"/>
  <c r="AF55" i="21" s="1"/>
  <c r="V55" i="21"/>
  <c r="AE55" i="21" s="1"/>
  <c r="U55" i="21"/>
  <c r="AD55" i="21" s="1"/>
  <c r="T55" i="21"/>
  <c r="AC55" i="21" s="1"/>
  <c r="S55" i="21"/>
  <c r="AB55" i="21" s="1"/>
  <c r="R55" i="21"/>
  <c r="AA55" i="21" s="1"/>
  <c r="W54" i="21"/>
  <c r="AF54" i="21" s="1"/>
  <c r="V54" i="21"/>
  <c r="AE54" i="21" s="1"/>
  <c r="U54" i="21"/>
  <c r="AD54" i="21" s="1"/>
  <c r="T54" i="21"/>
  <c r="AC54" i="21" s="1"/>
  <c r="S54" i="21"/>
  <c r="AB54" i="21" s="1"/>
  <c r="R54" i="21"/>
  <c r="AA54" i="21" s="1"/>
  <c r="W53" i="21"/>
  <c r="AF53" i="21" s="1"/>
  <c r="V53" i="21"/>
  <c r="AE53" i="21" s="1"/>
  <c r="U53" i="21"/>
  <c r="AD53" i="21" s="1"/>
  <c r="T53" i="21"/>
  <c r="AC53" i="21" s="1"/>
  <c r="S53" i="21"/>
  <c r="AB53" i="21" s="1"/>
  <c r="R53" i="21"/>
  <c r="AA53" i="21" s="1"/>
  <c r="W52" i="21"/>
  <c r="AF52" i="21" s="1"/>
  <c r="V52" i="21"/>
  <c r="AE52" i="21" s="1"/>
  <c r="U52" i="21"/>
  <c r="AD52" i="21" s="1"/>
  <c r="T52" i="21"/>
  <c r="AC52" i="21" s="1"/>
  <c r="S52" i="21"/>
  <c r="AB52" i="21" s="1"/>
  <c r="R52" i="21"/>
  <c r="AA52" i="21" s="1"/>
  <c r="W51" i="21"/>
  <c r="AF51" i="21" s="1"/>
  <c r="V51" i="21"/>
  <c r="AE51" i="21" s="1"/>
  <c r="U51" i="21"/>
  <c r="AD51" i="21" s="1"/>
  <c r="T51" i="21"/>
  <c r="AC51" i="21" s="1"/>
  <c r="S51" i="21"/>
  <c r="AB51" i="21" s="1"/>
  <c r="R51" i="21"/>
  <c r="AA51" i="21" s="1"/>
  <c r="W50" i="21"/>
  <c r="AF50" i="21" s="1"/>
  <c r="V50" i="21"/>
  <c r="AE50" i="21" s="1"/>
  <c r="U50" i="21"/>
  <c r="AD50" i="21" s="1"/>
  <c r="T50" i="21"/>
  <c r="AC50" i="21" s="1"/>
  <c r="S50" i="21"/>
  <c r="AB50" i="21" s="1"/>
  <c r="R50" i="21"/>
  <c r="AA50" i="21" s="1"/>
  <c r="W9" i="21"/>
  <c r="AF9" i="21" s="1"/>
  <c r="W7" i="21"/>
  <c r="AF7" i="21" s="1"/>
  <c r="W8" i="21"/>
  <c r="AF8" i="21" s="1"/>
  <c r="W10" i="21"/>
  <c r="AF10" i="21" s="1"/>
  <c r="W11" i="21"/>
  <c r="AF11" i="21" s="1"/>
  <c r="W12" i="21"/>
  <c r="AF12" i="21" s="1"/>
  <c r="W13" i="21"/>
  <c r="AF13" i="21" s="1"/>
  <c r="W14" i="21"/>
  <c r="AF14" i="21" s="1"/>
  <c r="W15" i="21"/>
  <c r="AF15" i="21" s="1"/>
  <c r="W16" i="21"/>
  <c r="AF16" i="21" s="1"/>
  <c r="W17" i="21"/>
  <c r="AF17" i="21" s="1"/>
  <c r="W18" i="21"/>
  <c r="AF18" i="21" s="1"/>
  <c r="W19" i="21"/>
  <c r="AF19" i="21" s="1"/>
  <c r="W20" i="21"/>
  <c r="AF20" i="21" s="1"/>
  <c r="W21" i="21"/>
  <c r="AF21" i="21" s="1"/>
  <c r="W22" i="21"/>
  <c r="AF22" i="21" s="1"/>
  <c r="W23" i="21"/>
  <c r="AF23" i="21" s="1"/>
  <c r="W24" i="21"/>
  <c r="AF24" i="21" s="1"/>
  <c r="W25" i="21"/>
  <c r="AF25" i="21" s="1"/>
  <c r="W26" i="21"/>
  <c r="AF26" i="21" s="1"/>
  <c r="W27" i="21"/>
  <c r="AF27" i="21" s="1"/>
  <c r="W28" i="21"/>
  <c r="AF28" i="21" s="1"/>
  <c r="W29" i="21"/>
  <c r="AF29" i="21" s="1"/>
  <c r="W30" i="21"/>
  <c r="AF30" i="21" s="1"/>
  <c r="W31" i="21"/>
  <c r="AF31" i="21" s="1"/>
  <c r="W32" i="21"/>
  <c r="AF32" i="21" s="1"/>
  <c r="W33" i="21"/>
  <c r="AF33" i="21" s="1"/>
  <c r="W34" i="21"/>
  <c r="AF34" i="21" s="1"/>
  <c r="W35" i="21"/>
  <c r="AF35" i="21" s="1"/>
  <c r="W36" i="21"/>
  <c r="AF36" i="21" s="1"/>
  <c r="W37" i="21"/>
  <c r="AF37" i="21" s="1"/>
  <c r="W38" i="21"/>
  <c r="AF38" i="21" s="1"/>
  <c r="W39" i="21"/>
  <c r="AF39" i="21" s="1"/>
  <c r="W40" i="21"/>
  <c r="AF40" i="21" s="1"/>
  <c r="W41" i="21"/>
  <c r="AF41" i="21" s="1"/>
  <c r="W42" i="21"/>
  <c r="AF42" i="21" s="1"/>
  <c r="W43" i="21"/>
  <c r="AF43" i="21" s="1"/>
  <c r="W44" i="21"/>
  <c r="AF44" i="21" s="1"/>
  <c r="W45" i="21"/>
  <c r="AF45" i="21" s="1"/>
  <c r="W46" i="21"/>
  <c r="AF46" i="21" s="1"/>
  <c r="W47" i="21"/>
  <c r="AF47" i="21" s="1"/>
  <c r="W48" i="21"/>
  <c r="AF48" i="21" s="1"/>
  <c r="W49" i="21"/>
  <c r="AF49" i="21" s="1"/>
  <c r="U9" i="21"/>
  <c r="AD9" i="21" s="1"/>
  <c r="U14" i="21"/>
  <c r="AD14" i="21" s="1"/>
  <c r="U16" i="21"/>
  <c r="AD16" i="21" s="1"/>
  <c r="U18" i="21"/>
  <c r="AD18" i="21" s="1"/>
  <c r="U7" i="21"/>
  <c r="AD7" i="21" s="1"/>
  <c r="U8" i="21"/>
  <c r="AD8" i="21" s="1"/>
  <c r="U10" i="21"/>
  <c r="AD10" i="21" s="1"/>
  <c r="U11" i="21"/>
  <c r="AD11" i="21" s="1"/>
  <c r="U12" i="21"/>
  <c r="AD12" i="21" s="1"/>
  <c r="U13" i="21"/>
  <c r="AD13" i="21" s="1"/>
  <c r="U15" i="21"/>
  <c r="AD15" i="21" s="1"/>
  <c r="U17" i="21"/>
  <c r="AD17" i="21" s="1"/>
  <c r="U19" i="21"/>
  <c r="AD19" i="21" s="1"/>
  <c r="U20" i="21"/>
  <c r="AD20" i="21" s="1"/>
  <c r="U21" i="21"/>
  <c r="AD21" i="21" s="1"/>
  <c r="U22" i="21"/>
  <c r="AD22" i="21" s="1"/>
  <c r="U23" i="21"/>
  <c r="AD23" i="21" s="1"/>
  <c r="U24" i="21"/>
  <c r="AD24" i="21" s="1"/>
  <c r="U25" i="21"/>
  <c r="AD25" i="21" s="1"/>
  <c r="U26" i="21"/>
  <c r="AD26" i="21" s="1"/>
  <c r="U27" i="21"/>
  <c r="AD27" i="21" s="1"/>
  <c r="U28" i="21"/>
  <c r="AD28" i="21" s="1"/>
  <c r="U29" i="21"/>
  <c r="AD29" i="21" s="1"/>
  <c r="U30" i="21"/>
  <c r="AD30" i="21" s="1"/>
  <c r="U31" i="21"/>
  <c r="AD31" i="21" s="1"/>
  <c r="U32" i="21"/>
  <c r="AD32" i="21" s="1"/>
  <c r="U33" i="21"/>
  <c r="AD33" i="21" s="1"/>
  <c r="U34" i="21"/>
  <c r="AD34" i="21" s="1"/>
  <c r="U35" i="21"/>
  <c r="AD35" i="21" s="1"/>
  <c r="U36" i="21"/>
  <c r="AD36" i="21" s="1"/>
  <c r="U37" i="21"/>
  <c r="AD37" i="21" s="1"/>
  <c r="U38" i="21"/>
  <c r="AD38" i="21" s="1"/>
  <c r="U39" i="21"/>
  <c r="AD39" i="21" s="1"/>
  <c r="U40" i="21"/>
  <c r="AD40" i="21" s="1"/>
  <c r="U41" i="21"/>
  <c r="AD41" i="21" s="1"/>
  <c r="U42" i="21"/>
  <c r="AD42" i="21" s="1"/>
  <c r="U43" i="21"/>
  <c r="AD43" i="21" s="1"/>
  <c r="U44" i="21"/>
  <c r="AD44" i="21" s="1"/>
  <c r="U45" i="21"/>
  <c r="AD45" i="21" s="1"/>
  <c r="U46" i="21"/>
  <c r="AD46" i="21" s="1"/>
  <c r="U47" i="21"/>
  <c r="AD47" i="21" s="1"/>
  <c r="U48" i="21"/>
  <c r="AD48" i="21" s="1"/>
  <c r="U49" i="21"/>
  <c r="AD49" i="21" s="1"/>
  <c r="V9" i="21"/>
  <c r="AE9" i="21" s="1"/>
  <c r="V14" i="21"/>
  <c r="AE14" i="21" s="1"/>
  <c r="V16" i="21"/>
  <c r="AE16" i="21" s="1"/>
  <c r="V18" i="21"/>
  <c r="AE18" i="21" s="1"/>
  <c r="V7" i="21"/>
  <c r="AE7" i="21" s="1"/>
  <c r="V8" i="21"/>
  <c r="AE8" i="21" s="1"/>
  <c r="V10" i="21"/>
  <c r="AE10" i="21" s="1"/>
  <c r="V11" i="21"/>
  <c r="AE11" i="21" s="1"/>
  <c r="V12" i="21"/>
  <c r="AE12" i="21" s="1"/>
  <c r="V13" i="21"/>
  <c r="AE13" i="21" s="1"/>
  <c r="V15" i="21"/>
  <c r="AE15" i="21" s="1"/>
  <c r="V17" i="21"/>
  <c r="AE17" i="21" s="1"/>
  <c r="V19" i="21"/>
  <c r="AE19" i="21" s="1"/>
  <c r="V20" i="21"/>
  <c r="AE20" i="21" s="1"/>
  <c r="V21" i="21"/>
  <c r="AE21" i="21" s="1"/>
  <c r="V22" i="21"/>
  <c r="AE22" i="21" s="1"/>
  <c r="V23" i="21"/>
  <c r="AE23" i="21" s="1"/>
  <c r="V24" i="21"/>
  <c r="AE24" i="21" s="1"/>
  <c r="V25" i="21"/>
  <c r="AE25" i="21" s="1"/>
  <c r="V26" i="21"/>
  <c r="AE26" i="21" s="1"/>
  <c r="V27" i="21"/>
  <c r="AE27" i="21" s="1"/>
  <c r="V28" i="21"/>
  <c r="AE28" i="21" s="1"/>
  <c r="V29" i="21"/>
  <c r="AE29" i="21" s="1"/>
  <c r="V30" i="21"/>
  <c r="AE30" i="21" s="1"/>
  <c r="V31" i="21"/>
  <c r="AE31" i="21" s="1"/>
  <c r="V32" i="21"/>
  <c r="AE32" i="21" s="1"/>
  <c r="V33" i="21"/>
  <c r="AE33" i="21" s="1"/>
  <c r="V34" i="21"/>
  <c r="AE34" i="21" s="1"/>
  <c r="V35" i="21"/>
  <c r="AE35" i="21" s="1"/>
  <c r="V36" i="21"/>
  <c r="AE36" i="21" s="1"/>
  <c r="V37" i="21"/>
  <c r="AE37" i="21" s="1"/>
  <c r="V38" i="21"/>
  <c r="AE38" i="21" s="1"/>
  <c r="V39" i="21"/>
  <c r="AE39" i="21" s="1"/>
  <c r="V40" i="21"/>
  <c r="AE40" i="21" s="1"/>
  <c r="V41" i="21"/>
  <c r="AE41" i="21" s="1"/>
  <c r="V42" i="21"/>
  <c r="AE42" i="21" s="1"/>
  <c r="V43" i="21"/>
  <c r="AE43" i="21" s="1"/>
  <c r="V44" i="21"/>
  <c r="AE44" i="21" s="1"/>
  <c r="V45" i="21"/>
  <c r="AE45" i="21" s="1"/>
  <c r="V46" i="21"/>
  <c r="AE46" i="21" s="1"/>
  <c r="V47" i="21"/>
  <c r="AE47" i="21" s="1"/>
  <c r="V48" i="21"/>
  <c r="AE48" i="21" s="1"/>
  <c r="V49" i="21"/>
  <c r="AE49" i="21" s="1"/>
  <c r="T9" i="21"/>
  <c r="AC9" i="21" s="1"/>
  <c r="T14" i="21"/>
  <c r="AC14" i="21" s="1"/>
  <c r="T16" i="21"/>
  <c r="AC16" i="21" s="1"/>
  <c r="T18" i="21"/>
  <c r="AC18" i="21" s="1"/>
  <c r="T7" i="21"/>
  <c r="AC7" i="21" s="1"/>
  <c r="T8" i="21"/>
  <c r="AC8" i="21" s="1"/>
  <c r="T10" i="21"/>
  <c r="AC10" i="21" s="1"/>
  <c r="T11" i="21"/>
  <c r="AC11" i="21" s="1"/>
  <c r="T12" i="21"/>
  <c r="AC12" i="21" s="1"/>
  <c r="T13" i="21"/>
  <c r="AC13" i="21" s="1"/>
  <c r="T15" i="21"/>
  <c r="AC15" i="21" s="1"/>
  <c r="T17" i="21"/>
  <c r="AC17" i="21" s="1"/>
  <c r="T19" i="21"/>
  <c r="AC19" i="21" s="1"/>
  <c r="T20" i="21"/>
  <c r="AC20" i="21" s="1"/>
  <c r="T21" i="21"/>
  <c r="AC21" i="21" s="1"/>
  <c r="T22" i="21"/>
  <c r="AC22" i="21" s="1"/>
  <c r="T23" i="21"/>
  <c r="AC23" i="21" s="1"/>
  <c r="T24" i="21"/>
  <c r="AC24" i="21" s="1"/>
  <c r="T25" i="21"/>
  <c r="AC25" i="21" s="1"/>
  <c r="T26" i="21"/>
  <c r="AC26" i="21" s="1"/>
  <c r="T27" i="21"/>
  <c r="AC27" i="21" s="1"/>
  <c r="T28" i="21"/>
  <c r="AC28" i="21" s="1"/>
  <c r="T29" i="21"/>
  <c r="AC29" i="21" s="1"/>
  <c r="T30" i="21"/>
  <c r="AC30" i="21" s="1"/>
  <c r="T31" i="21"/>
  <c r="AC31" i="21" s="1"/>
  <c r="T32" i="21"/>
  <c r="AC32" i="21" s="1"/>
  <c r="T33" i="21"/>
  <c r="AC33" i="21" s="1"/>
  <c r="T34" i="21"/>
  <c r="AC34" i="21" s="1"/>
  <c r="T35" i="21"/>
  <c r="AC35" i="21" s="1"/>
  <c r="T36" i="21"/>
  <c r="AC36" i="21" s="1"/>
  <c r="T37" i="21"/>
  <c r="AC37" i="21" s="1"/>
  <c r="T38" i="21"/>
  <c r="AC38" i="21" s="1"/>
  <c r="T39" i="21"/>
  <c r="AC39" i="21" s="1"/>
  <c r="T40" i="21"/>
  <c r="AC40" i="21" s="1"/>
  <c r="T41" i="21"/>
  <c r="AC41" i="21" s="1"/>
  <c r="T42" i="21"/>
  <c r="AC42" i="21" s="1"/>
  <c r="T43" i="21"/>
  <c r="AC43" i="21" s="1"/>
  <c r="T44" i="21"/>
  <c r="AC44" i="21" s="1"/>
  <c r="T45" i="21"/>
  <c r="AC45" i="21" s="1"/>
  <c r="T46" i="21"/>
  <c r="AC46" i="21" s="1"/>
  <c r="T47" i="21"/>
  <c r="AC47" i="21" s="1"/>
  <c r="T48" i="21"/>
  <c r="AC48" i="21" s="1"/>
  <c r="T49" i="21"/>
  <c r="AC49" i="21" s="1"/>
  <c r="S9" i="21"/>
  <c r="AB9" i="21" s="1"/>
  <c r="S14" i="21"/>
  <c r="AB14" i="21" s="1"/>
  <c r="S16" i="21"/>
  <c r="AB16" i="21" s="1"/>
  <c r="S18" i="21"/>
  <c r="AB18" i="21" s="1"/>
  <c r="S7" i="21"/>
  <c r="AB7" i="21" s="1"/>
  <c r="S8" i="21"/>
  <c r="AB8" i="21" s="1"/>
  <c r="S10" i="21"/>
  <c r="AB10" i="21" s="1"/>
  <c r="S11" i="21"/>
  <c r="AB11" i="21" s="1"/>
  <c r="S12" i="21"/>
  <c r="AB12" i="21" s="1"/>
  <c r="S13" i="21"/>
  <c r="AB13" i="21" s="1"/>
  <c r="S15" i="21"/>
  <c r="AB15" i="21" s="1"/>
  <c r="S17" i="21"/>
  <c r="AB17" i="21" s="1"/>
  <c r="S19" i="21"/>
  <c r="AB19" i="21" s="1"/>
  <c r="S20" i="21"/>
  <c r="AB20" i="21" s="1"/>
  <c r="S21" i="21"/>
  <c r="AB21" i="21" s="1"/>
  <c r="S22" i="21"/>
  <c r="AB22" i="21" s="1"/>
  <c r="S23" i="21"/>
  <c r="AB23" i="21" s="1"/>
  <c r="S24" i="21"/>
  <c r="AB24" i="21" s="1"/>
  <c r="S25" i="21"/>
  <c r="AB25" i="21" s="1"/>
  <c r="S26" i="21"/>
  <c r="AB26" i="21" s="1"/>
  <c r="S27" i="21"/>
  <c r="AB27" i="21" s="1"/>
  <c r="S28" i="21"/>
  <c r="AB28" i="21" s="1"/>
  <c r="S29" i="21"/>
  <c r="AB29" i="21" s="1"/>
  <c r="S30" i="21"/>
  <c r="AB30" i="21" s="1"/>
  <c r="S31" i="21"/>
  <c r="AB31" i="21" s="1"/>
  <c r="S32" i="21"/>
  <c r="AB32" i="21" s="1"/>
  <c r="S33" i="21"/>
  <c r="AB33" i="21" s="1"/>
  <c r="S34" i="21"/>
  <c r="AB34" i="21" s="1"/>
  <c r="S35" i="21"/>
  <c r="AB35" i="21" s="1"/>
  <c r="S36" i="21"/>
  <c r="AB36" i="21" s="1"/>
  <c r="S37" i="21"/>
  <c r="AB37" i="21" s="1"/>
  <c r="S38" i="21"/>
  <c r="AB38" i="21" s="1"/>
  <c r="S39" i="21"/>
  <c r="AB39" i="21" s="1"/>
  <c r="S40" i="21"/>
  <c r="AB40" i="21" s="1"/>
  <c r="S41" i="21"/>
  <c r="AB41" i="21" s="1"/>
  <c r="S42" i="21"/>
  <c r="AB42" i="21" s="1"/>
  <c r="S43" i="21"/>
  <c r="AB43" i="21" s="1"/>
  <c r="S44" i="21"/>
  <c r="AB44" i="21" s="1"/>
  <c r="S45" i="21"/>
  <c r="AB45" i="21" s="1"/>
  <c r="S46" i="21"/>
  <c r="AB46" i="21" s="1"/>
  <c r="S47" i="21"/>
  <c r="AB47" i="21" s="1"/>
  <c r="S48" i="21"/>
  <c r="AB48" i="21" s="1"/>
  <c r="S49" i="21"/>
  <c r="AB49" i="21" s="1"/>
  <c r="R9" i="21"/>
  <c r="AA9" i="21" s="1"/>
  <c r="R14" i="21"/>
  <c r="AA14" i="21" s="1"/>
  <c r="R16" i="21"/>
  <c r="AA16" i="21" s="1"/>
  <c r="R18" i="21"/>
  <c r="AA18" i="21" s="1"/>
  <c r="R7" i="21"/>
  <c r="AA7" i="21" s="1"/>
  <c r="R8" i="21"/>
  <c r="AA8" i="21" s="1"/>
  <c r="R10" i="21"/>
  <c r="AA10" i="21" s="1"/>
  <c r="R11" i="21"/>
  <c r="AA11" i="21" s="1"/>
  <c r="R12" i="21"/>
  <c r="AA12" i="21" s="1"/>
  <c r="R13" i="21"/>
  <c r="AA13" i="21" s="1"/>
  <c r="R15" i="21"/>
  <c r="AA15" i="21" s="1"/>
  <c r="R17" i="21"/>
  <c r="AA17" i="21" s="1"/>
  <c r="R19" i="21"/>
  <c r="AA19" i="21" s="1"/>
  <c r="R20" i="21"/>
  <c r="AA20" i="21" s="1"/>
  <c r="R21" i="21"/>
  <c r="AA21" i="21" s="1"/>
  <c r="R22" i="21"/>
  <c r="AA22" i="21" s="1"/>
  <c r="R23" i="21"/>
  <c r="AA23" i="21" s="1"/>
  <c r="R24" i="21"/>
  <c r="AA24" i="21" s="1"/>
  <c r="R25" i="21"/>
  <c r="AA25" i="21" s="1"/>
  <c r="R26" i="21"/>
  <c r="AA26" i="21" s="1"/>
  <c r="R27" i="21"/>
  <c r="AA27" i="21" s="1"/>
  <c r="R28" i="21"/>
  <c r="AA28" i="21" s="1"/>
  <c r="R29" i="21"/>
  <c r="AA29" i="21" s="1"/>
  <c r="R30" i="21"/>
  <c r="AA30" i="21" s="1"/>
  <c r="R31" i="21"/>
  <c r="AA31" i="21" s="1"/>
  <c r="R32" i="21"/>
  <c r="AA32" i="21" s="1"/>
  <c r="R33" i="21"/>
  <c r="AA33" i="21" s="1"/>
  <c r="R34" i="21"/>
  <c r="AA34" i="21" s="1"/>
  <c r="R35" i="21"/>
  <c r="AA35" i="21" s="1"/>
  <c r="R36" i="21"/>
  <c r="AA36" i="21" s="1"/>
  <c r="R37" i="21"/>
  <c r="AA37" i="21" s="1"/>
  <c r="R38" i="21"/>
  <c r="AA38" i="21" s="1"/>
  <c r="R39" i="21"/>
  <c r="AA39" i="21" s="1"/>
  <c r="R40" i="21"/>
  <c r="AA40" i="21" s="1"/>
  <c r="R41" i="21"/>
  <c r="AA41" i="21" s="1"/>
  <c r="R42" i="21"/>
  <c r="AA42" i="21" s="1"/>
  <c r="R43" i="21"/>
  <c r="AA43" i="21" s="1"/>
  <c r="R44" i="21"/>
  <c r="AA44" i="21" s="1"/>
  <c r="R45" i="21"/>
  <c r="AA45" i="21" s="1"/>
  <c r="R46" i="21"/>
  <c r="AA46" i="21" s="1"/>
  <c r="R47" i="21"/>
  <c r="AA47" i="21" s="1"/>
  <c r="R48" i="21"/>
  <c r="AA48" i="21" s="1"/>
  <c r="R49" i="21"/>
  <c r="AA49" i="21" s="1"/>
  <c r="W88" i="20"/>
  <c r="AF88" i="20" s="1"/>
  <c r="V88" i="20"/>
  <c r="AE88" i="20" s="1"/>
  <c r="U88" i="20"/>
  <c r="AD88" i="20" s="1"/>
  <c r="T88" i="20"/>
  <c r="AC88" i="20" s="1"/>
  <c r="S88" i="20"/>
  <c r="AB88" i="20" s="1"/>
  <c r="R88" i="20"/>
  <c r="AA88" i="20" s="1"/>
  <c r="W87" i="20"/>
  <c r="AF87" i="20" s="1"/>
  <c r="V87" i="20"/>
  <c r="AE87" i="20" s="1"/>
  <c r="U87" i="20"/>
  <c r="AD87" i="20" s="1"/>
  <c r="T87" i="20"/>
  <c r="AC87" i="20" s="1"/>
  <c r="S87" i="20"/>
  <c r="AB87" i="20" s="1"/>
  <c r="R87" i="20"/>
  <c r="AA87" i="20" s="1"/>
  <c r="W86" i="20"/>
  <c r="AF86" i="20" s="1"/>
  <c r="V86" i="20"/>
  <c r="AE86" i="20" s="1"/>
  <c r="U86" i="20"/>
  <c r="AD86" i="20" s="1"/>
  <c r="T86" i="20"/>
  <c r="AC86" i="20" s="1"/>
  <c r="S86" i="20"/>
  <c r="AB86" i="20" s="1"/>
  <c r="R86" i="20"/>
  <c r="AA86" i="20" s="1"/>
  <c r="W85" i="20"/>
  <c r="AF85" i="20" s="1"/>
  <c r="V85" i="20"/>
  <c r="AE85" i="20" s="1"/>
  <c r="U85" i="20"/>
  <c r="AD85" i="20" s="1"/>
  <c r="T85" i="20"/>
  <c r="AC85" i="20" s="1"/>
  <c r="S85" i="20"/>
  <c r="AB85" i="20" s="1"/>
  <c r="R85" i="20"/>
  <c r="AA85" i="20" s="1"/>
  <c r="W84" i="20"/>
  <c r="AF84" i="20" s="1"/>
  <c r="V84" i="20"/>
  <c r="AE84" i="20" s="1"/>
  <c r="U84" i="20"/>
  <c r="AD84" i="20" s="1"/>
  <c r="T84" i="20"/>
  <c r="AC84" i="20" s="1"/>
  <c r="S84" i="20"/>
  <c r="AB84" i="20" s="1"/>
  <c r="R84" i="20"/>
  <c r="AA84" i="20" s="1"/>
  <c r="W83" i="20"/>
  <c r="AF83" i="20" s="1"/>
  <c r="V83" i="20"/>
  <c r="AE83" i="20" s="1"/>
  <c r="U83" i="20"/>
  <c r="AD83" i="20" s="1"/>
  <c r="T83" i="20"/>
  <c r="AC83" i="20" s="1"/>
  <c r="S83" i="20"/>
  <c r="AB83" i="20" s="1"/>
  <c r="R83" i="20"/>
  <c r="AA83" i="20" s="1"/>
  <c r="W82" i="20"/>
  <c r="AF82" i="20" s="1"/>
  <c r="V82" i="20"/>
  <c r="AE82" i="20" s="1"/>
  <c r="U82" i="20"/>
  <c r="AD82" i="20" s="1"/>
  <c r="T82" i="20"/>
  <c r="AC82" i="20" s="1"/>
  <c r="S82" i="20"/>
  <c r="AB82" i="20" s="1"/>
  <c r="R82" i="20"/>
  <c r="AA82" i="20" s="1"/>
  <c r="W81" i="20"/>
  <c r="AF81" i="20" s="1"/>
  <c r="V81" i="20"/>
  <c r="AE81" i="20" s="1"/>
  <c r="U81" i="20"/>
  <c r="AD81" i="20" s="1"/>
  <c r="T81" i="20"/>
  <c r="AC81" i="20" s="1"/>
  <c r="S81" i="20"/>
  <c r="AB81" i="20" s="1"/>
  <c r="R81" i="20"/>
  <c r="AA81" i="20" s="1"/>
  <c r="W80" i="20"/>
  <c r="AF80" i="20" s="1"/>
  <c r="V80" i="20"/>
  <c r="AE80" i="20" s="1"/>
  <c r="U80" i="20"/>
  <c r="AD80" i="20" s="1"/>
  <c r="T80" i="20"/>
  <c r="AC80" i="20" s="1"/>
  <c r="S80" i="20"/>
  <c r="AB80" i="20" s="1"/>
  <c r="R80" i="20"/>
  <c r="AA80" i="20" s="1"/>
  <c r="W79" i="20"/>
  <c r="AF79" i="20" s="1"/>
  <c r="V79" i="20"/>
  <c r="AE79" i="20" s="1"/>
  <c r="U79" i="20"/>
  <c r="AD79" i="20" s="1"/>
  <c r="T79" i="20"/>
  <c r="AC79" i="20" s="1"/>
  <c r="S79" i="20"/>
  <c r="AB79" i="20" s="1"/>
  <c r="R79" i="20"/>
  <c r="AA79" i="20" s="1"/>
  <c r="W78" i="20"/>
  <c r="AF78" i="20" s="1"/>
  <c r="V78" i="20"/>
  <c r="AE78" i="20" s="1"/>
  <c r="U78" i="20"/>
  <c r="AD78" i="20" s="1"/>
  <c r="T78" i="20"/>
  <c r="AC78" i="20" s="1"/>
  <c r="S78" i="20"/>
  <c r="AB78" i="20" s="1"/>
  <c r="R78" i="20"/>
  <c r="AA78" i="20" s="1"/>
  <c r="W77" i="20"/>
  <c r="AF77" i="20" s="1"/>
  <c r="V77" i="20"/>
  <c r="AE77" i="20" s="1"/>
  <c r="U77" i="20"/>
  <c r="AD77" i="20" s="1"/>
  <c r="T77" i="20"/>
  <c r="AC77" i="20" s="1"/>
  <c r="S77" i="20"/>
  <c r="AB77" i="20" s="1"/>
  <c r="R77" i="20"/>
  <c r="AA77" i="20" s="1"/>
  <c r="W76" i="20"/>
  <c r="AF76" i="20" s="1"/>
  <c r="V76" i="20"/>
  <c r="AE76" i="20" s="1"/>
  <c r="U76" i="20"/>
  <c r="AD76" i="20" s="1"/>
  <c r="T76" i="20"/>
  <c r="AC76" i="20" s="1"/>
  <c r="S76" i="20"/>
  <c r="AB76" i="20" s="1"/>
  <c r="R76" i="20"/>
  <c r="AA76" i="20" s="1"/>
  <c r="W75" i="20"/>
  <c r="AF75" i="20" s="1"/>
  <c r="V75" i="20"/>
  <c r="AE75" i="20" s="1"/>
  <c r="U75" i="20"/>
  <c r="AD75" i="20" s="1"/>
  <c r="T75" i="20"/>
  <c r="AC75" i="20" s="1"/>
  <c r="S75" i="20"/>
  <c r="AB75" i="20" s="1"/>
  <c r="R75" i="20"/>
  <c r="AA75" i="20" s="1"/>
  <c r="W74" i="20"/>
  <c r="AF74" i="20" s="1"/>
  <c r="V74" i="20"/>
  <c r="AE74" i="20" s="1"/>
  <c r="U74" i="20"/>
  <c r="AD74" i="20" s="1"/>
  <c r="T74" i="20"/>
  <c r="AC74" i="20" s="1"/>
  <c r="S74" i="20"/>
  <c r="AB74" i="20" s="1"/>
  <c r="R74" i="20"/>
  <c r="AA74" i="20" s="1"/>
  <c r="W73" i="20"/>
  <c r="AF73" i="20" s="1"/>
  <c r="V73" i="20"/>
  <c r="AE73" i="20" s="1"/>
  <c r="U73" i="20"/>
  <c r="AD73" i="20" s="1"/>
  <c r="T73" i="20"/>
  <c r="AC73" i="20" s="1"/>
  <c r="S73" i="20"/>
  <c r="AB73" i="20" s="1"/>
  <c r="R73" i="20"/>
  <c r="AA73" i="20" s="1"/>
  <c r="W72" i="20"/>
  <c r="AF72" i="20" s="1"/>
  <c r="V72" i="20"/>
  <c r="AE72" i="20" s="1"/>
  <c r="U72" i="20"/>
  <c r="AD72" i="20" s="1"/>
  <c r="T72" i="20"/>
  <c r="AC72" i="20" s="1"/>
  <c r="S72" i="20"/>
  <c r="AB72" i="20" s="1"/>
  <c r="R72" i="20"/>
  <c r="AA72" i="20" s="1"/>
  <c r="W71" i="20"/>
  <c r="AF71" i="20" s="1"/>
  <c r="V71" i="20"/>
  <c r="AE71" i="20" s="1"/>
  <c r="U71" i="20"/>
  <c r="AD71" i="20" s="1"/>
  <c r="T71" i="20"/>
  <c r="AC71" i="20" s="1"/>
  <c r="S71" i="20"/>
  <c r="AB71" i="20" s="1"/>
  <c r="R71" i="20"/>
  <c r="AA71" i="20" s="1"/>
  <c r="W70" i="20"/>
  <c r="AF70" i="20" s="1"/>
  <c r="V70" i="20"/>
  <c r="AE70" i="20" s="1"/>
  <c r="U70" i="20"/>
  <c r="AD70" i="20" s="1"/>
  <c r="T70" i="20"/>
  <c r="AC70" i="20" s="1"/>
  <c r="S70" i="20"/>
  <c r="AB70" i="20" s="1"/>
  <c r="R70" i="20"/>
  <c r="AA70" i="20" s="1"/>
  <c r="W69" i="20"/>
  <c r="AF69" i="20" s="1"/>
  <c r="V69" i="20"/>
  <c r="AE69" i="20" s="1"/>
  <c r="U69" i="20"/>
  <c r="AD69" i="20" s="1"/>
  <c r="T69" i="20"/>
  <c r="AC69" i="20" s="1"/>
  <c r="S69" i="20"/>
  <c r="AB69" i="20" s="1"/>
  <c r="R69" i="20"/>
  <c r="AA69" i="20" s="1"/>
  <c r="W68" i="20"/>
  <c r="AF68" i="20" s="1"/>
  <c r="V68" i="20"/>
  <c r="AE68" i="20" s="1"/>
  <c r="U68" i="20"/>
  <c r="AD68" i="20" s="1"/>
  <c r="T68" i="20"/>
  <c r="AC68" i="20" s="1"/>
  <c r="S68" i="20"/>
  <c r="AB68" i="20" s="1"/>
  <c r="R68" i="20"/>
  <c r="AA68" i="20" s="1"/>
  <c r="W67" i="20"/>
  <c r="AF67" i="20" s="1"/>
  <c r="V67" i="20"/>
  <c r="AE67" i="20" s="1"/>
  <c r="U67" i="20"/>
  <c r="AD67" i="20" s="1"/>
  <c r="T67" i="20"/>
  <c r="AC67" i="20" s="1"/>
  <c r="S67" i="20"/>
  <c r="AB67" i="20" s="1"/>
  <c r="R67" i="20"/>
  <c r="AA67" i="20" s="1"/>
  <c r="W66" i="20"/>
  <c r="AF66" i="20" s="1"/>
  <c r="V66" i="20"/>
  <c r="AE66" i="20" s="1"/>
  <c r="U66" i="20"/>
  <c r="AD66" i="20" s="1"/>
  <c r="T66" i="20"/>
  <c r="AC66" i="20" s="1"/>
  <c r="S66" i="20"/>
  <c r="AB66" i="20" s="1"/>
  <c r="R66" i="20"/>
  <c r="AA66" i="20" s="1"/>
  <c r="W65" i="20"/>
  <c r="AF65" i="20" s="1"/>
  <c r="V65" i="20"/>
  <c r="AE65" i="20" s="1"/>
  <c r="U65" i="20"/>
  <c r="AD65" i="20" s="1"/>
  <c r="T65" i="20"/>
  <c r="AC65" i="20" s="1"/>
  <c r="S65" i="20"/>
  <c r="AB65" i="20" s="1"/>
  <c r="R65" i="20"/>
  <c r="AA65" i="20" s="1"/>
  <c r="W64" i="20"/>
  <c r="AF64" i="20" s="1"/>
  <c r="V64" i="20"/>
  <c r="AE64" i="20" s="1"/>
  <c r="U64" i="20"/>
  <c r="AD64" i="20" s="1"/>
  <c r="T64" i="20"/>
  <c r="AC64" i="20" s="1"/>
  <c r="S64" i="20"/>
  <c r="AB64" i="20" s="1"/>
  <c r="R64" i="20"/>
  <c r="AA64" i="20" s="1"/>
  <c r="W63" i="20"/>
  <c r="AF63" i="20" s="1"/>
  <c r="V63" i="20"/>
  <c r="AE63" i="20" s="1"/>
  <c r="U63" i="20"/>
  <c r="AD63" i="20" s="1"/>
  <c r="T63" i="20"/>
  <c r="AC63" i="20" s="1"/>
  <c r="S63" i="20"/>
  <c r="AB63" i="20" s="1"/>
  <c r="R63" i="20"/>
  <c r="AA63" i="20" s="1"/>
  <c r="W62" i="20"/>
  <c r="AF62" i="20" s="1"/>
  <c r="V62" i="20"/>
  <c r="AE62" i="20" s="1"/>
  <c r="U62" i="20"/>
  <c r="AD62" i="20" s="1"/>
  <c r="T62" i="20"/>
  <c r="AC62" i="20" s="1"/>
  <c r="S62" i="20"/>
  <c r="AB62" i="20" s="1"/>
  <c r="R62" i="20"/>
  <c r="AA62" i="20" s="1"/>
  <c r="W61" i="20"/>
  <c r="AF61" i="20" s="1"/>
  <c r="V61" i="20"/>
  <c r="AE61" i="20" s="1"/>
  <c r="U61" i="20"/>
  <c r="AD61" i="20" s="1"/>
  <c r="T61" i="20"/>
  <c r="AC61" i="20" s="1"/>
  <c r="S61" i="20"/>
  <c r="AB61" i="20" s="1"/>
  <c r="R61" i="20"/>
  <c r="AA61" i="20" s="1"/>
  <c r="W60" i="20"/>
  <c r="AF60" i="20" s="1"/>
  <c r="V60" i="20"/>
  <c r="AE60" i="20" s="1"/>
  <c r="U60" i="20"/>
  <c r="AD60" i="20" s="1"/>
  <c r="T60" i="20"/>
  <c r="AC60" i="20" s="1"/>
  <c r="S60" i="20"/>
  <c r="AB60" i="20" s="1"/>
  <c r="R60" i="20"/>
  <c r="AA60" i="20" s="1"/>
  <c r="W59" i="20"/>
  <c r="AF59" i="20" s="1"/>
  <c r="V59" i="20"/>
  <c r="AE59" i="20" s="1"/>
  <c r="U59" i="20"/>
  <c r="AD59" i="20" s="1"/>
  <c r="T59" i="20"/>
  <c r="AC59" i="20" s="1"/>
  <c r="S59" i="20"/>
  <c r="AB59" i="20" s="1"/>
  <c r="R59" i="20"/>
  <c r="AA59" i="20" s="1"/>
  <c r="W58" i="20"/>
  <c r="AF58" i="20" s="1"/>
  <c r="V58" i="20"/>
  <c r="AE58" i="20" s="1"/>
  <c r="U58" i="20"/>
  <c r="AD58" i="20" s="1"/>
  <c r="T58" i="20"/>
  <c r="AC58" i="20" s="1"/>
  <c r="S58" i="20"/>
  <c r="AB58" i="20" s="1"/>
  <c r="R58" i="20"/>
  <c r="AA58" i="20" s="1"/>
  <c r="W57" i="20"/>
  <c r="AF57" i="20" s="1"/>
  <c r="V57" i="20"/>
  <c r="AE57" i="20" s="1"/>
  <c r="U57" i="20"/>
  <c r="AD57" i="20" s="1"/>
  <c r="T57" i="20"/>
  <c r="AC57" i="20" s="1"/>
  <c r="S57" i="20"/>
  <c r="AB57" i="20" s="1"/>
  <c r="R57" i="20"/>
  <c r="AA57" i="20" s="1"/>
  <c r="W56" i="20"/>
  <c r="AF56" i="20" s="1"/>
  <c r="V56" i="20"/>
  <c r="AE56" i="20" s="1"/>
  <c r="U56" i="20"/>
  <c r="AD56" i="20" s="1"/>
  <c r="T56" i="20"/>
  <c r="AC56" i="20" s="1"/>
  <c r="S56" i="20"/>
  <c r="AB56" i="20" s="1"/>
  <c r="R56" i="20"/>
  <c r="AA56" i="20" s="1"/>
  <c r="W55" i="20"/>
  <c r="AF55" i="20" s="1"/>
  <c r="V55" i="20"/>
  <c r="AE55" i="20" s="1"/>
  <c r="U55" i="20"/>
  <c r="AD55" i="20" s="1"/>
  <c r="T55" i="20"/>
  <c r="AC55" i="20" s="1"/>
  <c r="S55" i="20"/>
  <c r="AB55" i="20" s="1"/>
  <c r="R55" i="20"/>
  <c r="AA55" i="20" s="1"/>
  <c r="W54" i="20"/>
  <c r="AF54" i="20" s="1"/>
  <c r="V54" i="20"/>
  <c r="AE54" i="20" s="1"/>
  <c r="U54" i="20"/>
  <c r="AD54" i="20" s="1"/>
  <c r="T54" i="20"/>
  <c r="AC54" i="20" s="1"/>
  <c r="S54" i="20"/>
  <c r="AB54" i="20" s="1"/>
  <c r="R54" i="20"/>
  <c r="AA54" i="20" s="1"/>
  <c r="W53" i="20"/>
  <c r="AF53" i="20" s="1"/>
  <c r="V53" i="20"/>
  <c r="AE53" i="20" s="1"/>
  <c r="U53" i="20"/>
  <c r="AD53" i="20" s="1"/>
  <c r="T53" i="20"/>
  <c r="AC53" i="20" s="1"/>
  <c r="S53" i="20"/>
  <c r="AB53" i="20" s="1"/>
  <c r="R53" i="20"/>
  <c r="AA53" i="20" s="1"/>
  <c r="W52" i="20"/>
  <c r="AF52" i="20" s="1"/>
  <c r="V52" i="20"/>
  <c r="AE52" i="20" s="1"/>
  <c r="U52" i="20"/>
  <c r="AD52" i="20" s="1"/>
  <c r="T52" i="20"/>
  <c r="AC52" i="20" s="1"/>
  <c r="S52" i="20"/>
  <c r="AB52" i="20" s="1"/>
  <c r="R52" i="20"/>
  <c r="AA52" i="20" s="1"/>
  <c r="W51" i="20"/>
  <c r="AF51" i="20" s="1"/>
  <c r="V51" i="20"/>
  <c r="AE51" i="20" s="1"/>
  <c r="U51" i="20"/>
  <c r="AD51" i="20" s="1"/>
  <c r="T51" i="20"/>
  <c r="AC51" i="20" s="1"/>
  <c r="S51" i="20"/>
  <c r="AB51" i="20" s="1"/>
  <c r="R51" i="20"/>
  <c r="AA51" i="20" s="1"/>
  <c r="W50" i="20"/>
  <c r="AF50" i="20" s="1"/>
  <c r="V50" i="20"/>
  <c r="AE50" i="20" s="1"/>
  <c r="U50" i="20"/>
  <c r="AD50" i="20" s="1"/>
  <c r="T50" i="20"/>
  <c r="AC50" i="20" s="1"/>
  <c r="S50" i="20"/>
  <c r="AB50" i="20" s="1"/>
  <c r="R50" i="20"/>
  <c r="AA50" i="20" s="1"/>
  <c r="W9" i="20"/>
  <c r="AF9" i="20" s="1"/>
  <c r="W7" i="20"/>
  <c r="AF7" i="20" s="1"/>
  <c r="W8" i="20"/>
  <c r="AF8" i="20" s="1"/>
  <c r="W10" i="20"/>
  <c r="AF10" i="20" s="1"/>
  <c r="W11" i="20"/>
  <c r="AF11" i="20" s="1"/>
  <c r="W12" i="20"/>
  <c r="AF12" i="20" s="1"/>
  <c r="W13" i="20"/>
  <c r="AF13" i="20" s="1"/>
  <c r="W14" i="20"/>
  <c r="AF14" i="20" s="1"/>
  <c r="W15" i="20"/>
  <c r="AF15" i="20" s="1"/>
  <c r="W16" i="20"/>
  <c r="AF16" i="20" s="1"/>
  <c r="W17" i="20"/>
  <c r="AF17" i="20" s="1"/>
  <c r="W18" i="20"/>
  <c r="AF18" i="20" s="1"/>
  <c r="W19" i="20"/>
  <c r="AF19" i="20" s="1"/>
  <c r="W20" i="20"/>
  <c r="AF20" i="20" s="1"/>
  <c r="W21" i="20"/>
  <c r="AF21" i="20" s="1"/>
  <c r="W22" i="20"/>
  <c r="AF22" i="20" s="1"/>
  <c r="W23" i="20"/>
  <c r="AF23" i="20" s="1"/>
  <c r="W24" i="20"/>
  <c r="AF24" i="20" s="1"/>
  <c r="W25" i="20"/>
  <c r="AF25" i="20" s="1"/>
  <c r="W26" i="20"/>
  <c r="AF26" i="20" s="1"/>
  <c r="W27" i="20"/>
  <c r="AF27" i="20" s="1"/>
  <c r="W28" i="20"/>
  <c r="AF28" i="20" s="1"/>
  <c r="W29" i="20"/>
  <c r="AF29" i="20" s="1"/>
  <c r="W30" i="20"/>
  <c r="AF30" i="20" s="1"/>
  <c r="W31" i="20"/>
  <c r="AF31" i="20" s="1"/>
  <c r="W32" i="20"/>
  <c r="AF32" i="20" s="1"/>
  <c r="W33" i="20"/>
  <c r="AF33" i="20" s="1"/>
  <c r="W34" i="20"/>
  <c r="AF34" i="20" s="1"/>
  <c r="W35" i="20"/>
  <c r="AF35" i="20" s="1"/>
  <c r="W36" i="20"/>
  <c r="AF36" i="20" s="1"/>
  <c r="W37" i="20"/>
  <c r="AF37" i="20" s="1"/>
  <c r="W38" i="20"/>
  <c r="AF38" i="20" s="1"/>
  <c r="W39" i="20"/>
  <c r="AF39" i="20" s="1"/>
  <c r="W40" i="20"/>
  <c r="AF40" i="20" s="1"/>
  <c r="W41" i="20"/>
  <c r="AF41" i="20" s="1"/>
  <c r="W42" i="20"/>
  <c r="AF42" i="20" s="1"/>
  <c r="W43" i="20"/>
  <c r="AF43" i="20" s="1"/>
  <c r="W44" i="20"/>
  <c r="AF44" i="20" s="1"/>
  <c r="W45" i="20"/>
  <c r="AF45" i="20" s="1"/>
  <c r="W46" i="20"/>
  <c r="AF46" i="20" s="1"/>
  <c r="W47" i="20"/>
  <c r="AF47" i="20" s="1"/>
  <c r="W48" i="20"/>
  <c r="AF48" i="20" s="1"/>
  <c r="W49" i="20"/>
  <c r="AF49" i="20" s="1"/>
  <c r="U9" i="20"/>
  <c r="AD9" i="20" s="1"/>
  <c r="U14" i="20"/>
  <c r="AD14" i="20" s="1"/>
  <c r="U16" i="20"/>
  <c r="AD16" i="20" s="1"/>
  <c r="U18" i="20"/>
  <c r="AD18" i="20" s="1"/>
  <c r="U7" i="20"/>
  <c r="AD7" i="20" s="1"/>
  <c r="U8" i="20"/>
  <c r="AD8" i="20" s="1"/>
  <c r="U10" i="20"/>
  <c r="AD10" i="20" s="1"/>
  <c r="U11" i="20"/>
  <c r="AD11" i="20" s="1"/>
  <c r="U12" i="20"/>
  <c r="AD12" i="20" s="1"/>
  <c r="U13" i="20"/>
  <c r="AD13" i="20" s="1"/>
  <c r="U15" i="20"/>
  <c r="AD15" i="20" s="1"/>
  <c r="U17" i="20"/>
  <c r="AD17" i="20" s="1"/>
  <c r="U19" i="20"/>
  <c r="AD19" i="20" s="1"/>
  <c r="U20" i="20"/>
  <c r="AD20" i="20" s="1"/>
  <c r="U21" i="20"/>
  <c r="AD21" i="20" s="1"/>
  <c r="U22" i="20"/>
  <c r="AD22" i="20" s="1"/>
  <c r="U23" i="20"/>
  <c r="AD23" i="20" s="1"/>
  <c r="U24" i="20"/>
  <c r="AD24" i="20" s="1"/>
  <c r="U25" i="20"/>
  <c r="AD25" i="20" s="1"/>
  <c r="U26" i="20"/>
  <c r="AD26" i="20" s="1"/>
  <c r="U27" i="20"/>
  <c r="AD27" i="20" s="1"/>
  <c r="U28" i="20"/>
  <c r="AD28" i="20" s="1"/>
  <c r="U29" i="20"/>
  <c r="AD29" i="20" s="1"/>
  <c r="U30" i="20"/>
  <c r="AD30" i="20" s="1"/>
  <c r="U31" i="20"/>
  <c r="AD31" i="20" s="1"/>
  <c r="U32" i="20"/>
  <c r="AD32" i="20" s="1"/>
  <c r="U33" i="20"/>
  <c r="AD33" i="20" s="1"/>
  <c r="U34" i="20"/>
  <c r="AD34" i="20" s="1"/>
  <c r="U35" i="20"/>
  <c r="AD35" i="20" s="1"/>
  <c r="U36" i="20"/>
  <c r="AD36" i="20" s="1"/>
  <c r="U37" i="20"/>
  <c r="AD37" i="20" s="1"/>
  <c r="U38" i="20"/>
  <c r="AD38" i="20" s="1"/>
  <c r="U39" i="20"/>
  <c r="AD39" i="20" s="1"/>
  <c r="U40" i="20"/>
  <c r="AD40" i="20" s="1"/>
  <c r="U41" i="20"/>
  <c r="AD41" i="20" s="1"/>
  <c r="U42" i="20"/>
  <c r="AD42" i="20" s="1"/>
  <c r="U43" i="20"/>
  <c r="AD43" i="20" s="1"/>
  <c r="U44" i="20"/>
  <c r="AD44" i="20" s="1"/>
  <c r="U45" i="20"/>
  <c r="AD45" i="20" s="1"/>
  <c r="U46" i="20"/>
  <c r="AD46" i="20" s="1"/>
  <c r="U47" i="20"/>
  <c r="AD47" i="20" s="1"/>
  <c r="U48" i="20"/>
  <c r="AD48" i="20" s="1"/>
  <c r="U49" i="20"/>
  <c r="AD49" i="20" s="1"/>
  <c r="V9" i="20"/>
  <c r="AE9" i="20" s="1"/>
  <c r="V14" i="20"/>
  <c r="AE14" i="20" s="1"/>
  <c r="V16" i="20"/>
  <c r="AE16" i="20" s="1"/>
  <c r="V18" i="20"/>
  <c r="AE18" i="20" s="1"/>
  <c r="V7" i="20"/>
  <c r="AE7" i="20" s="1"/>
  <c r="V8" i="20"/>
  <c r="AE8" i="20" s="1"/>
  <c r="V10" i="20"/>
  <c r="AE10" i="20" s="1"/>
  <c r="V11" i="20"/>
  <c r="AE11" i="20" s="1"/>
  <c r="V12" i="20"/>
  <c r="AE12" i="20" s="1"/>
  <c r="V13" i="20"/>
  <c r="AE13" i="20" s="1"/>
  <c r="V15" i="20"/>
  <c r="AE15" i="20" s="1"/>
  <c r="V17" i="20"/>
  <c r="AE17" i="20" s="1"/>
  <c r="V19" i="20"/>
  <c r="AE19" i="20" s="1"/>
  <c r="V20" i="20"/>
  <c r="AE20" i="20" s="1"/>
  <c r="V21" i="20"/>
  <c r="AE21" i="20" s="1"/>
  <c r="V22" i="20"/>
  <c r="AE22" i="20" s="1"/>
  <c r="V23" i="20"/>
  <c r="AE23" i="20" s="1"/>
  <c r="V24" i="20"/>
  <c r="AE24" i="20" s="1"/>
  <c r="V25" i="20"/>
  <c r="AE25" i="20" s="1"/>
  <c r="V26" i="20"/>
  <c r="AE26" i="20" s="1"/>
  <c r="V27" i="20"/>
  <c r="AE27" i="20" s="1"/>
  <c r="V28" i="20"/>
  <c r="AE28" i="20" s="1"/>
  <c r="V29" i="20"/>
  <c r="AE29" i="20" s="1"/>
  <c r="V30" i="20"/>
  <c r="AE30" i="20" s="1"/>
  <c r="V31" i="20"/>
  <c r="AE31" i="20" s="1"/>
  <c r="V32" i="20"/>
  <c r="AE32" i="20" s="1"/>
  <c r="V33" i="20"/>
  <c r="AE33" i="20" s="1"/>
  <c r="V34" i="20"/>
  <c r="AE34" i="20" s="1"/>
  <c r="V35" i="20"/>
  <c r="AE35" i="20" s="1"/>
  <c r="V36" i="20"/>
  <c r="AE36" i="20" s="1"/>
  <c r="V37" i="20"/>
  <c r="AE37" i="20" s="1"/>
  <c r="V38" i="20"/>
  <c r="AE38" i="20" s="1"/>
  <c r="V39" i="20"/>
  <c r="AE39" i="20" s="1"/>
  <c r="V40" i="20"/>
  <c r="AE40" i="20" s="1"/>
  <c r="V41" i="20"/>
  <c r="AE41" i="20" s="1"/>
  <c r="V42" i="20"/>
  <c r="AE42" i="20" s="1"/>
  <c r="V43" i="20"/>
  <c r="AE43" i="20" s="1"/>
  <c r="V44" i="20"/>
  <c r="AE44" i="20" s="1"/>
  <c r="V45" i="20"/>
  <c r="AE45" i="20" s="1"/>
  <c r="V46" i="20"/>
  <c r="AE46" i="20" s="1"/>
  <c r="V47" i="20"/>
  <c r="AE47" i="20" s="1"/>
  <c r="V48" i="20"/>
  <c r="AE48" i="20" s="1"/>
  <c r="V49" i="20"/>
  <c r="AE49" i="20" s="1"/>
  <c r="T9" i="20"/>
  <c r="AC9" i="20" s="1"/>
  <c r="T14" i="20"/>
  <c r="AC14" i="20" s="1"/>
  <c r="T16" i="20"/>
  <c r="AC16" i="20" s="1"/>
  <c r="T18" i="20"/>
  <c r="AC18" i="20" s="1"/>
  <c r="T7" i="20"/>
  <c r="AC7" i="20" s="1"/>
  <c r="T8" i="20"/>
  <c r="AC8" i="20" s="1"/>
  <c r="T10" i="20"/>
  <c r="AC10" i="20" s="1"/>
  <c r="T11" i="20"/>
  <c r="AC11" i="20" s="1"/>
  <c r="T12" i="20"/>
  <c r="AC12" i="20" s="1"/>
  <c r="T13" i="20"/>
  <c r="AC13" i="20" s="1"/>
  <c r="T15" i="20"/>
  <c r="AC15" i="20" s="1"/>
  <c r="T17" i="20"/>
  <c r="AC17" i="20" s="1"/>
  <c r="T19" i="20"/>
  <c r="AC19" i="20" s="1"/>
  <c r="T20" i="20"/>
  <c r="AC20" i="20" s="1"/>
  <c r="T21" i="20"/>
  <c r="AC21" i="20" s="1"/>
  <c r="T22" i="20"/>
  <c r="AC22" i="20" s="1"/>
  <c r="T23" i="20"/>
  <c r="AC23" i="20" s="1"/>
  <c r="T24" i="20"/>
  <c r="AC24" i="20" s="1"/>
  <c r="T25" i="20"/>
  <c r="AC25" i="20" s="1"/>
  <c r="T26" i="20"/>
  <c r="AC26" i="20" s="1"/>
  <c r="T27" i="20"/>
  <c r="AC27" i="20" s="1"/>
  <c r="T28" i="20"/>
  <c r="AC28" i="20" s="1"/>
  <c r="T29" i="20"/>
  <c r="AC29" i="20" s="1"/>
  <c r="T30" i="20"/>
  <c r="AC30" i="20" s="1"/>
  <c r="T31" i="20"/>
  <c r="AC31" i="20" s="1"/>
  <c r="T32" i="20"/>
  <c r="AC32" i="20" s="1"/>
  <c r="T33" i="20"/>
  <c r="AC33" i="20" s="1"/>
  <c r="T34" i="20"/>
  <c r="AC34" i="20" s="1"/>
  <c r="T35" i="20"/>
  <c r="AC35" i="20" s="1"/>
  <c r="T36" i="20"/>
  <c r="AC36" i="20" s="1"/>
  <c r="T37" i="20"/>
  <c r="AC37" i="20" s="1"/>
  <c r="T38" i="20"/>
  <c r="AC38" i="20" s="1"/>
  <c r="T39" i="20"/>
  <c r="AC39" i="20" s="1"/>
  <c r="T40" i="20"/>
  <c r="AC40" i="20" s="1"/>
  <c r="T41" i="20"/>
  <c r="AC41" i="20" s="1"/>
  <c r="T42" i="20"/>
  <c r="AC42" i="20" s="1"/>
  <c r="T43" i="20"/>
  <c r="AC43" i="20" s="1"/>
  <c r="T44" i="20"/>
  <c r="AC44" i="20" s="1"/>
  <c r="T45" i="20"/>
  <c r="AC45" i="20" s="1"/>
  <c r="T46" i="20"/>
  <c r="AC46" i="20" s="1"/>
  <c r="T47" i="20"/>
  <c r="AC47" i="20" s="1"/>
  <c r="T48" i="20"/>
  <c r="AC48" i="20" s="1"/>
  <c r="T49" i="20"/>
  <c r="AC49" i="20" s="1"/>
  <c r="S9" i="20"/>
  <c r="AB9" i="20" s="1"/>
  <c r="S14" i="20"/>
  <c r="AB14" i="20" s="1"/>
  <c r="S16" i="20"/>
  <c r="AB16" i="20" s="1"/>
  <c r="S18" i="20"/>
  <c r="AB18" i="20" s="1"/>
  <c r="S7" i="20"/>
  <c r="AB7" i="20" s="1"/>
  <c r="S8" i="20"/>
  <c r="AB8" i="20" s="1"/>
  <c r="S10" i="20"/>
  <c r="AB10" i="20" s="1"/>
  <c r="S11" i="20"/>
  <c r="AB11" i="20" s="1"/>
  <c r="S12" i="20"/>
  <c r="AB12" i="20" s="1"/>
  <c r="S13" i="20"/>
  <c r="AB13" i="20" s="1"/>
  <c r="S15" i="20"/>
  <c r="AB15" i="20" s="1"/>
  <c r="S17" i="20"/>
  <c r="AB17" i="20" s="1"/>
  <c r="S19" i="20"/>
  <c r="AB19" i="20" s="1"/>
  <c r="S20" i="20"/>
  <c r="AB20" i="20" s="1"/>
  <c r="S21" i="20"/>
  <c r="AB21" i="20" s="1"/>
  <c r="S22" i="20"/>
  <c r="AB22" i="20" s="1"/>
  <c r="S23" i="20"/>
  <c r="AB23" i="20" s="1"/>
  <c r="S24" i="20"/>
  <c r="AB24" i="20" s="1"/>
  <c r="S25" i="20"/>
  <c r="AB25" i="20" s="1"/>
  <c r="S26" i="20"/>
  <c r="AB26" i="20" s="1"/>
  <c r="S27" i="20"/>
  <c r="AB27" i="20" s="1"/>
  <c r="S28" i="20"/>
  <c r="AB28" i="20" s="1"/>
  <c r="S29" i="20"/>
  <c r="AB29" i="20" s="1"/>
  <c r="S30" i="20"/>
  <c r="AB30" i="20" s="1"/>
  <c r="S31" i="20"/>
  <c r="AB31" i="20" s="1"/>
  <c r="S32" i="20"/>
  <c r="AB32" i="20" s="1"/>
  <c r="S33" i="20"/>
  <c r="AB33" i="20" s="1"/>
  <c r="S34" i="20"/>
  <c r="AB34" i="20" s="1"/>
  <c r="S35" i="20"/>
  <c r="AB35" i="20" s="1"/>
  <c r="S36" i="20"/>
  <c r="AB36" i="20" s="1"/>
  <c r="S37" i="20"/>
  <c r="AB37" i="20" s="1"/>
  <c r="S38" i="20"/>
  <c r="AB38" i="20" s="1"/>
  <c r="S39" i="20"/>
  <c r="AB39" i="20" s="1"/>
  <c r="S40" i="20"/>
  <c r="AB40" i="20" s="1"/>
  <c r="S41" i="20"/>
  <c r="AB41" i="20" s="1"/>
  <c r="S42" i="20"/>
  <c r="AB42" i="20" s="1"/>
  <c r="S43" i="20"/>
  <c r="AB43" i="20" s="1"/>
  <c r="S44" i="20"/>
  <c r="AB44" i="20"/>
  <c r="S45" i="20"/>
  <c r="AB45" i="20" s="1"/>
  <c r="S46" i="20"/>
  <c r="AB46" i="20" s="1"/>
  <c r="S47" i="20"/>
  <c r="AB47" i="20" s="1"/>
  <c r="S48" i="20"/>
  <c r="AB48" i="20" s="1"/>
  <c r="S49" i="20"/>
  <c r="AB49" i="20" s="1"/>
  <c r="R9" i="20"/>
  <c r="AA9" i="20" s="1"/>
  <c r="R14" i="20"/>
  <c r="AA14" i="20" s="1"/>
  <c r="R16" i="20"/>
  <c r="AA16" i="20" s="1"/>
  <c r="R18" i="20"/>
  <c r="AA18" i="20" s="1"/>
  <c r="R7" i="20"/>
  <c r="AA7" i="20" s="1"/>
  <c r="R8" i="20"/>
  <c r="AA8" i="20" s="1"/>
  <c r="R10" i="20"/>
  <c r="AA10" i="20" s="1"/>
  <c r="R11" i="20"/>
  <c r="AA11" i="20" s="1"/>
  <c r="R12" i="20"/>
  <c r="AA12" i="20" s="1"/>
  <c r="R13" i="20"/>
  <c r="AA13" i="20" s="1"/>
  <c r="R15" i="20"/>
  <c r="AA15" i="20" s="1"/>
  <c r="R17" i="20"/>
  <c r="AA17" i="20" s="1"/>
  <c r="R19" i="20"/>
  <c r="AA19" i="20" s="1"/>
  <c r="R20" i="20"/>
  <c r="AA20" i="20" s="1"/>
  <c r="R21" i="20"/>
  <c r="AA21" i="20" s="1"/>
  <c r="R22" i="20"/>
  <c r="AA22" i="20" s="1"/>
  <c r="R23" i="20"/>
  <c r="AA23" i="20" s="1"/>
  <c r="R24" i="20"/>
  <c r="AA24" i="20" s="1"/>
  <c r="R25" i="20"/>
  <c r="AA25" i="20" s="1"/>
  <c r="R26" i="20"/>
  <c r="AA26" i="20" s="1"/>
  <c r="R27" i="20"/>
  <c r="AA27" i="20" s="1"/>
  <c r="R28" i="20"/>
  <c r="AA28" i="20" s="1"/>
  <c r="R29" i="20"/>
  <c r="AA29" i="20" s="1"/>
  <c r="R30" i="20"/>
  <c r="AA30" i="20" s="1"/>
  <c r="R31" i="20"/>
  <c r="AA31" i="20" s="1"/>
  <c r="R32" i="20"/>
  <c r="AA32" i="20" s="1"/>
  <c r="R33" i="20"/>
  <c r="AA33" i="20" s="1"/>
  <c r="R34" i="20"/>
  <c r="AA34" i="20" s="1"/>
  <c r="R35" i="20"/>
  <c r="AA35" i="20" s="1"/>
  <c r="R36" i="20"/>
  <c r="AA36" i="20" s="1"/>
  <c r="R37" i="20"/>
  <c r="AA37" i="20" s="1"/>
  <c r="R38" i="20"/>
  <c r="AA38" i="20" s="1"/>
  <c r="R39" i="20"/>
  <c r="AA39" i="20" s="1"/>
  <c r="R40" i="20"/>
  <c r="AA40" i="20" s="1"/>
  <c r="R41" i="20"/>
  <c r="AA41" i="20" s="1"/>
  <c r="R42" i="20"/>
  <c r="AA42" i="20" s="1"/>
  <c r="R43" i="20"/>
  <c r="AA43" i="20" s="1"/>
  <c r="R44" i="20"/>
  <c r="AA44" i="20" s="1"/>
  <c r="R45" i="20"/>
  <c r="AA45" i="20" s="1"/>
  <c r="R46" i="20"/>
  <c r="AA46" i="20" s="1"/>
  <c r="R47" i="20"/>
  <c r="AA47" i="20" s="1"/>
  <c r="R48" i="20"/>
  <c r="AA48" i="20" s="1"/>
  <c r="R49" i="20"/>
  <c r="AA49" i="20" s="1"/>
  <c r="W88" i="19"/>
  <c r="AF88" i="19" s="1"/>
  <c r="V88" i="19"/>
  <c r="AE88" i="19" s="1"/>
  <c r="U88" i="19"/>
  <c r="AD88" i="19" s="1"/>
  <c r="T88" i="19"/>
  <c r="AC88" i="19" s="1"/>
  <c r="S88" i="19"/>
  <c r="AB88" i="19" s="1"/>
  <c r="R88" i="19"/>
  <c r="AA88" i="19" s="1"/>
  <c r="W87" i="19"/>
  <c r="AF87" i="19" s="1"/>
  <c r="V87" i="19"/>
  <c r="AE87" i="19" s="1"/>
  <c r="U87" i="19"/>
  <c r="AD87" i="19" s="1"/>
  <c r="T87" i="19"/>
  <c r="AC87" i="19" s="1"/>
  <c r="S87" i="19"/>
  <c r="AB87" i="19" s="1"/>
  <c r="R87" i="19"/>
  <c r="AA87" i="19" s="1"/>
  <c r="W86" i="19"/>
  <c r="AF86" i="19" s="1"/>
  <c r="V86" i="19"/>
  <c r="AE86" i="19" s="1"/>
  <c r="U86" i="19"/>
  <c r="AD86" i="19" s="1"/>
  <c r="T86" i="19"/>
  <c r="AC86" i="19" s="1"/>
  <c r="S86" i="19"/>
  <c r="AB86" i="19" s="1"/>
  <c r="R86" i="19"/>
  <c r="AA86" i="19" s="1"/>
  <c r="W85" i="19"/>
  <c r="AF85" i="19" s="1"/>
  <c r="V85" i="19"/>
  <c r="AE85" i="19" s="1"/>
  <c r="U85" i="19"/>
  <c r="AD85" i="19" s="1"/>
  <c r="T85" i="19"/>
  <c r="AC85" i="19" s="1"/>
  <c r="S85" i="19"/>
  <c r="AB85" i="19" s="1"/>
  <c r="R85" i="19"/>
  <c r="AA85" i="19" s="1"/>
  <c r="W84" i="19"/>
  <c r="AF84" i="19" s="1"/>
  <c r="V84" i="19"/>
  <c r="AE84" i="19" s="1"/>
  <c r="U84" i="19"/>
  <c r="AD84" i="19" s="1"/>
  <c r="T84" i="19"/>
  <c r="AC84" i="19" s="1"/>
  <c r="S84" i="19"/>
  <c r="AB84" i="19" s="1"/>
  <c r="R84" i="19"/>
  <c r="AA84" i="19" s="1"/>
  <c r="W83" i="19"/>
  <c r="AF83" i="19" s="1"/>
  <c r="V83" i="19"/>
  <c r="AE83" i="19" s="1"/>
  <c r="U83" i="19"/>
  <c r="AD83" i="19" s="1"/>
  <c r="T83" i="19"/>
  <c r="AC83" i="19" s="1"/>
  <c r="S83" i="19"/>
  <c r="AB83" i="19" s="1"/>
  <c r="R83" i="19"/>
  <c r="AA83" i="19" s="1"/>
  <c r="W82" i="19"/>
  <c r="AF82" i="19" s="1"/>
  <c r="V82" i="19"/>
  <c r="AE82" i="19" s="1"/>
  <c r="U82" i="19"/>
  <c r="AD82" i="19" s="1"/>
  <c r="T82" i="19"/>
  <c r="AC82" i="19" s="1"/>
  <c r="S82" i="19"/>
  <c r="AB82" i="19" s="1"/>
  <c r="R82" i="19"/>
  <c r="AA82" i="19" s="1"/>
  <c r="W81" i="19"/>
  <c r="AF81" i="19" s="1"/>
  <c r="V81" i="19"/>
  <c r="AE81" i="19" s="1"/>
  <c r="U81" i="19"/>
  <c r="AD81" i="19" s="1"/>
  <c r="T81" i="19"/>
  <c r="AC81" i="19" s="1"/>
  <c r="S81" i="19"/>
  <c r="AB81" i="19" s="1"/>
  <c r="R81" i="19"/>
  <c r="AA81" i="19" s="1"/>
  <c r="W80" i="19"/>
  <c r="AF80" i="19" s="1"/>
  <c r="V80" i="19"/>
  <c r="AE80" i="19" s="1"/>
  <c r="U80" i="19"/>
  <c r="AD80" i="19" s="1"/>
  <c r="T80" i="19"/>
  <c r="AC80" i="19" s="1"/>
  <c r="S80" i="19"/>
  <c r="AB80" i="19" s="1"/>
  <c r="R80" i="19"/>
  <c r="AA80" i="19" s="1"/>
  <c r="W79" i="19"/>
  <c r="AF79" i="19" s="1"/>
  <c r="V79" i="19"/>
  <c r="AE79" i="19" s="1"/>
  <c r="U79" i="19"/>
  <c r="AD79" i="19" s="1"/>
  <c r="T79" i="19"/>
  <c r="AC79" i="19" s="1"/>
  <c r="S79" i="19"/>
  <c r="AB79" i="19" s="1"/>
  <c r="R79" i="19"/>
  <c r="AA79" i="19" s="1"/>
  <c r="W78" i="19"/>
  <c r="AF78" i="19" s="1"/>
  <c r="V78" i="19"/>
  <c r="AE78" i="19" s="1"/>
  <c r="U78" i="19"/>
  <c r="AD78" i="19" s="1"/>
  <c r="T78" i="19"/>
  <c r="AC78" i="19" s="1"/>
  <c r="S78" i="19"/>
  <c r="AB78" i="19" s="1"/>
  <c r="R78" i="19"/>
  <c r="AA78" i="19" s="1"/>
  <c r="W77" i="19"/>
  <c r="AF77" i="19" s="1"/>
  <c r="V77" i="19"/>
  <c r="AE77" i="19" s="1"/>
  <c r="U77" i="19"/>
  <c r="AD77" i="19" s="1"/>
  <c r="T77" i="19"/>
  <c r="AC77" i="19" s="1"/>
  <c r="S77" i="19"/>
  <c r="AB77" i="19" s="1"/>
  <c r="R77" i="19"/>
  <c r="AA77" i="19" s="1"/>
  <c r="W76" i="19"/>
  <c r="AF76" i="19" s="1"/>
  <c r="V76" i="19"/>
  <c r="AE76" i="19" s="1"/>
  <c r="U76" i="19"/>
  <c r="AD76" i="19" s="1"/>
  <c r="T76" i="19"/>
  <c r="AC76" i="19" s="1"/>
  <c r="S76" i="19"/>
  <c r="AB76" i="19" s="1"/>
  <c r="R76" i="19"/>
  <c r="AA76" i="19" s="1"/>
  <c r="W75" i="19"/>
  <c r="AF75" i="19" s="1"/>
  <c r="V75" i="19"/>
  <c r="AE75" i="19" s="1"/>
  <c r="U75" i="19"/>
  <c r="AD75" i="19" s="1"/>
  <c r="T75" i="19"/>
  <c r="AC75" i="19" s="1"/>
  <c r="S75" i="19"/>
  <c r="AB75" i="19" s="1"/>
  <c r="R75" i="19"/>
  <c r="AA75" i="19" s="1"/>
  <c r="W74" i="19"/>
  <c r="AF74" i="19" s="1"/>
  <c r="V74" i="19"/>
  <c r="AE74" i="19" s="1"/>
  <c r="U74" i="19"/>
  <c r="AD74" i="19" s="1"/>
  <c r="T74" i="19"/>
  <c r="AC74" i="19" s="1"/>
  <c r="S74" i="19"/>
  <c r="AB74" i="19" s="1"/>
  <c r="R74" i="19"/>
  <c r="AA74" i="19" s="1"/>
  <c r="W73" i="19"/>
  <c r="AF73" i="19" s="1"/>
  <c r="V73" i="19"/>
  <c r="AE73" i="19" s="1"/>
  <c r="U73" i="19"/>
  <c r="AD73" i="19" s="1"/>
  <c r="T73" i="19"/>
  <c r="AC73" i="19" s="1"/>
  <c r="S73" i="19"/>
  <c r="AB73" i="19" s="1"/>
  <c r="R73" i="19"/>
  <c r="AA73" i="19" s="1"/>
  <c r="W72" i="19"/>
  <c r="AF72" i="19" s="1"/>
  <c r="V72" i="19"/>
  <c r="AE72" i="19" s="1"/>
  <c r="U72" i="19"/>
  <c r="AD72" i="19" s="1"/>
  <c r="T72" i="19"/>
  <c r="AC72" i="19" s="1"/>
  <c r="S72" i="19"/>
  <c r="AB72" i="19" s="1"/>
  <c r="R72" i="19"/>
  <c r="AA72" i="19" s="1"/>
  <c r="W71" i="19"/>
  <c r="AF71" i="19" s="1"/>
  <c r="V71" i="19"/>
  <c r="AE71" i="19" s="1"/>
  <c r="U71" i="19"/>
  <c r="AD71" i="19" s="1"/>
  <c r="T71" i="19"/>
  <c r="AC71" i="19" s="1"/>
  <c r="S71" i="19"/>
  <c r="AB71" i="19" s="1"/>
  <c r="R71" i="19"/>
  <c r="AA71" i="19" s="1"/>
  <c r="W70" i="19"/>
  <c r="AF70" i="19" s="1"/>
  <c r="V70" i="19"/>
  <c r="AE70" i="19" s="1"/>
  <c r="U70" i="19"/>
  <c r="AD70" i="19" s="1"/>
  <c r="T70" i="19"/>
  <c r="AC70" i="19" s="1"/>
  <c r="S70" i="19"/>
  <c r="AB70" i="19" s="1"/>
  <c r="R70" i="19"/>
  <c r="AA70" i="19" s="1"/>
  <c r="W69" i="19"/>
  <c r="AF69" i="19" s="1"/>
  <c r="V69" i="19"/>
  <c r="AE69" i="19" s="1"/>
  <c r="U69" i="19"/>
  <c r="AD69" i="19" s="1"/>
  <c r="T69" i="19"/>
  <c r="AC69" i="19" s="1"/>
  <c r="S69" i="19"/>
  <c r="AB69" i="19" s="1"/>
  <c r="R69" i="19"/>
  <c r="AA69" i="19" s="1"/>
  <c r="W68" i="19"/>
  <c r="AF68" i="19" s="1"/>
  <c r="V68" i="19"/>
  <c r="AE68" i="19" s="1"/>
  <c r="U68" i="19"/>
  <c r="AD68" i="19" s="1"/>
  <c r="T68" i="19"/>
  <c r="AC68" i="19" s="1"/>
  <c r="S68" i="19"/>
  <c r="AB68" i="19" s="1"/>
  <c r="R68" i="19"/>
  <c r="AA68" i="19" s="1"/>
  <c r="W67" i="19"/>
  <c r="AF67" i="19" s="1"/>
  <c r="V67" i="19"/>
  <c r="AE67" i="19" s="1"/>
  <c r="U67" i="19"/>
  <c r="AD67" i="19" s="1"/>
  <c r="T67" i="19"/>
  <c r="AC67" i="19" s="1"/>
  <c r="S67" i="19"/>
  <c r="AB67" i="19" s="1"/>
  <c r="R67" i="19"/>
  <c r="AA67" i="19" s="1"/>
  <c r="W66" i="19"/>
  <c r="AF66" i="19" s="1"/>
  <c r="V66" i="19"/>
  <c r="AE66" i="19" s="1"/>
  <c r="U66" i="19"/>
  <c r="AD66" i="19" s="1"/>
  <c r="T66" i="19"/>
  <c r="AC66" i="19" s="1"/>
  <c r="S66" i="19"/>
  <c r="AB66" i="19" s="1"/>
  <c r="R66" i="19"/>
  <c r="AA66" i="19" s="1"/>
  <c r="W65" i="19"/>
  <c r="AF65" i="19" s="1"/>
  <c r="V65" i="19"/>
  <c r="AE65" i="19" s="1"/>
  <c r="U65" i="19"/>
  <c r="AD65" i="19" s="1"/>
  <c r="T65" i="19"/>
  <c r="AC65" i="19" s="1"/>
  <c r="S65" i="19"/>
  <c r="AB65" i="19" s="1"/>
  <c r="R65" i="19"/>
  <c r="AA65" i="19" s="1"/>
  <c r="W64" i="19"/>
  <c r="AF64" i="19" s="1"/>
  <c r="V64" i="19"/>
  <c r="AE64" i="19" s="1"/>
  <c r="U64" i="19"/>
  <c r="AD64" i="19" s="1"/>
  <c r="T64" i="19"/>
  <c r="AC64" i="19" s="1"/>
  <c r="S64" i="19"/>
  <c r="AB64" i="19" s="1"/>
  <c r="R64" i="19"/>
  <c r="AA64" i="19" s="1"/>
  <c r="W63" i="19"/>
  <c r="AF63" i="19" s="1"/>
  <c r="V63" i="19"/>
  <c r="AE63" i="19" s="1"/>
  <c r="U63" i="19"/>
  <c r="AD63" i="19" s="1"/>
  <c r="T63" i="19"/>
  <c r="AC63" i="19" s="1"/>
  <c r="S63" i="19"/>
  <c r="AB63" i="19" s="1"/>
  <c r="R63" i="19"/>
  <c r="AA63" i="19" s="1"/>
  <c r="W62" i="19"/>
  <c r="AF62" i="19" s="1"/>
  <c r="V62" i="19"/>
  <c r="AE62" i="19" s="1"/>
  <c r="U62" i="19"/>
  <c r="AD62" i="19" s="1"/>
  <c r="T62" i="19"/>
  <c r="AC62" i="19" s="1"/>
  <c r="S62" i="19"/>
  <c r="AB62" i="19" s="1"/>
  <c r="R62" i="19"/>
  <c r="AA62" i="19" s="1"/>
  <c r="W61" i="19"/>
  <c r="AF61" i="19" s="1"/>
  <c r="V61" i="19"/>
  <c r="AE61" i="19" s="1"/>
  <c r="U61" i="19"/>
  <c r="AD61" i="19" s="1"/>
  <c r="T61" i="19"/>
  <c r="AC61" i="19" s="1"/>
  <c r="S61" i="19"/>
  <c r="AB61" i="19" s="1"/>
  <c r="R61" i="19"/>
  <c r="AA61" i="19" s="1"/>
  <c r="W60" i="19"/>
  <c r="AF60" i="19" s="1"/>
  <c r="V60" i="19"/>
  <c r="AE60" i="19" s="1"/>
  <c r="U60" i="19"/>
  <c r="AD60" i="19" s="1"/>
  <c r="T60" i="19"/>
  <c r="AC60" i="19" s="1"/>
  <c r="S60" i="19"/>
  <c r="AB60" i="19" s="1"/>
  <c r="R60" i="19"/>
  <c r="AA60" i="19" s="1"/>
  <c r="W59" i="19"/>
  <c r="AF59" i="19" s="1"/>
  <c r="V59" i="19"/>
  <c r="AE59" i="19" s="1"/>
  <c r="U59" i="19"/>
  <c r="AD59" i="19" s="1"/>
  <c r="T59" i="19"/>
  <c r="AC59" i="19" s="1"/>
  <c r="S59" i="19"/>
  <c r="AB59" i="19" s="1"/>
  <c r="R59" i="19"/>
  <c r="AA59" i="19" s="1"/>
  <c r="W58" i="19"/>
  <c r="AF58" i="19" s="1"/>
  <c r="V58" i="19"/>
  <c r="AE58" i="19" s="1"/>
  <c r="U58" i="19"/>
  <c r="AD58" i="19" s="1"/>
  <c r="T58" i="19"/>
  <c r="AC58" i="19" s="1"/>
  <c r="S58" i="19"/>
  <c r="AB58" i="19" s="1"/>
  <c r="R58" i="19"/>
  <c r="AA58" i="19" s="1"/>
  <c r="W57" i="19"/>
  <c r="AF57" i="19" s="1"/>
  <c r="V57" i="19"/>
  <c r="AE57" i="19" s="1"/>
  <c r="U57" i="19"/>
  <c r="AD57" i="19" s="1"/>
  <c r="T57" i="19"/>
  <c r="AC57" i="19" s="1"/>
  <c r="S57" i="19"/>
  <c r="AB57" i="19" s="1"/>
  <c r="R57" i="19"/>
  <c r="AA57" i="19" s="1"/>
  <c r="W56" i="19"/>
  <c r="AF56" i="19" s="1"/>
  <c r="V56" i="19"/>
  <c r="AE56" i="19" s="1"/>
  <c r="U56" i="19"/>
  <c r="AD56" i="19" s="1"/>
  <c r="T56" i="19"/>
  <c r="AC56" i="19" s="1"/>
  <c r="S56" i="19"/>
  <c r="AB56" i="19" s="1"/>
  <c r="R56" i="19"/>
  <c r="AA56" i="19" s="1"/>
  <c r="W55" i="19"/>
  <c r="AF55" i="19" s="1"/>
  <c r="V55" i="19"/>
  <c r="AE55" i="19" s="1"/>
  <c r="U55" i="19"/>
  <c r="AD55" i="19" s="1"/>
  <c r="T55" i="19"/>
  <c r="AC55" i="19" s="1"/>
  <c r="S55" i="19"/>
  <c r="AB55" i="19" s="1"/>
  <c r="R55" i="19"/>
  <c r="AA55" i="19" s="1"/>
  <c r="W54" i="19"/>
  <c r="AF54" i="19" s="1"/>
  <c r="V54" i="19"/>
  <c r="AE54" i="19" s="1"/>
  <c r="U54" i="19"/>
  <c r="AD54" i="19" s="1"/>
  <c r="T54" i="19"/>
  <c r="AC54" i="19" s="1"/>
  <c r="S54" i="19"/>
  <c r="AB54" i="19" s="1"/>
  <c r="R54" i="19"/>
  <c r="AA54" i="19" s="1"/>
  <c r="W53" i="19"/>
  <c r="AF53" i="19" s="1"/>
  <c r="V53" i="19"/>
  <c r="AE53" i="19" s="1"/>
  <c r="U53" i="19"/>
  <c r="AD53" i="19" s="1"/>
  <c r="T53" i="19"/>
  <c r="AC53" i="19" s="1"/>
  <c r="S53" i="19"/>
  <c r="AB53" i="19" s="1"/>
  <c r="R53" i="19"/>
  <c r="AA53" i="19" s="1"/>
  <c r="W52" i="19"/>
  <c r="AF52" i="19" s="1"/>
  <c r="V52" i="19"/>
  <c r="AE52" i="19" s="1"/>
  <c r="U52" i="19"/>
  <c r="AD52" i="19" s="1"/>
  <c r="T52" i="19"/>
  <c r="AC52" i="19" s="1"/>
  <c r="S52" i="19"/>
  <c r="AB52" i="19" s="1"/>
  <c r="R52" i="19"/>
  <c r="AA52" i="19" s="1"/>
  <c r="W51" i="19"/>
  <c r="AF51" i="19" s="1"/>
  <c r="V51" i="19"/>
  <c r="AE51" i="19" s="1"/>
  <c r="U51" i="19"/>
  <c r="AD51" i="19" s="1"/>
  <c r="T51" i="19"/>
  <c r="AC51" i="19" s="1"/>
  <c r="S51" i="19"/>
  <c r="AB51" i="19" s="1"/>
  <c r="R51" i="19"/>
  <c r="AA51" i="19" s="1"/>
  <c r="W50" i="19"/>
  <c r="AF50" i="19" s="1"/>
  <c r="V50" i="19"/>
  <c r="AE50" i="19" s="1"/>
  <c r="U50" i="19"/>
  <c r="AD50" i="19" s="1"/>
  <c r="T50" i="19"/>
  <c r="AC50" i="19" s="1"/>
  <c r="S50" i="19"/>
  <c r="AB50" i="19" s="1"/>
  <c r="R50" i="19"/>
  <c r="AA50" i="19" s="1"/>
  <c r="W9" i="19"/>
  <c r="AF9" i="19" s="1"/>
  <c r="W7" i="19"/>
  <c r="AF7" i="19" s="1"/>
  <c r="W8" i="19"/>
  <c r="AF8" i="19" s="1"/>
  <c r="W10" i="19"/>
  <c r="AF10" i="19" s="1"/>
  <c r="W11" i="19"/>
  <c r="AF11" i="19" s="1"/>
  <c r="W12" i="19"/>
  <c r="AF12" i="19" s="1"/>
  <c r="W13" i="19"/>
  <c r="AF13" i="19" s="1"/>
  <c r="W14" i="19"/>
  <c r="AF14" i="19" s="1"/>
  <c r="W15" i="19"/>
  <c r="AF15" i="19" s="1"/>
  <c r="W16" i="19"/>
  <c r="AF16" i="19" s="1"/>
  <c r="W17" i="19"/>
  <c r="AF17" i="19" s="1"/>
  <c r="W18" i="19"/>
  <c r="AF18" i="19" s="1"/>
  <c r="W19" i="19"/>
  <c r="AF19" i="19" s="1"/>
  <c r="W20" i="19"/>
  <c r="AF20" i="19" s="1"/>
  <c r="W21" i="19"/>
  <c r="AF21" i="19" s="1"/>
  <c r="W22" i="19"/>
  <c r="AF22" i="19" s="1"/>
  <c r="W23" i="19"/>
  <c r="AF23" i="19" s="1"/>
  <c r="W24" i="19"/>
  <c r="AF24" i="19" s="1"/>
  <c r="W25" i="19"/>
  <c r="AF25" i="19" s="1"/>
  <c r="W26" i="19"/>
  <c r="AF26" i="19" s="1"/>
  <c r="W27" i="19"/>
  <c r="AF27" i="19" s="1"/>
  <c r="W28" i="19"/>
  <c r="AF28" i="19" s="1"/>
  <c r="W29" i="19"/>
  <c r="AF29" i="19" s="1"/>
  <c r="W30" i="19"/>
  <c r="AF30" i="19" s="1"/>
  <c r="W31" i="19"/>
  <c r="AF31" i="19" s="1"/>
  <c r="W32" i="19"/>
  <c r="AF32" i="19" s="1"/>
  <c r="W33" i="19"/>
  <c r="AF33" i="19" s="1"/>
  <c r="W34" i="19"/>
  <c r="AF34" i="19" s="1"/>
  <c r="W35" i="19"/>
  <c r="AF35" i="19" s="1"/>
  <c r="W36" i="19"/>
  <c r="AF36" i="19" s="1"/>
  <c r="W37" i="19"/>
  <c r="AF37" i="19" s="1"/>
  <c r="W38" i="19"/>
  <c r="AF38" i="19" s="1"/>
  <c r="W39" i="19"/>
  <c r="AF39" i="19" s="1"/>
  <c r="W40" i="19"/>
  <c r="AF40" i="19" s="1"/>
  <c r="W41" i="19"/>
  <c r="AF41" i="19" s="1"/>
  <c r="W42" i="19"/>
  <c r="AF42" i="19" s="1"/>
  <c r="W43" i="19"/>
  <c r="AF43" i="19" s="1"/>
  <c r="W44" i="19"/>
  <c r="AF44" i="19" s="1"/>
  <c r="W45" i="19"/>
  <c r="AF45" i="19" s="1"/>
  <c r="W46" i="19"/>
  <c r="AF46" i="19" s="1"/>
  <c r="W47" i="19"/>
  <c r="AF47" i="19" s="1"/>
  <c r="W48" i="19"/>
  <c r="AF48" i="19" s="1"/>
  <c r="W49" i="19"/>
  <c r="AF49" i="19" s="1"/>
  <c r="U9" i="19"/>
  <c r="AD9" i="19" s="1"/>
  <c r="U14" i="19"/>
  <c r="AD14" i="19" s="1"/>
  <c r="U16" i="19"/>
  <c r="AD16" i="19" s="1"/>
  <c r="U18" i="19"/>
  <c r="AD18" i="19" s="1"/>
  <c r="U7" i="19"/>
  <c r="AD7" i="19" s="1"/>
  <c r="U8" i="19"/>
  <c r="AD8" i="19" s="1"/>
  <c r="U10" i="19"/>
  <c r="AD10" i="19" s="1"/>
  <c r="U11" i="19"/>
  <c r="AD11" i="19" s="1"/>
  <c r="U12" i="19"/>
  <c r="AD12" i="19" s="1"/>
  <c r="U13" i="19"/>
  <c r="AD13" i="19" s="1"/>
  <c r="U15" i="19"/>
  <c r="AD15" i="19" s="1"/>
  <c r="U17" i="19"/>
  <c r="AD17" i="19" s="1"/>
  <c r="U19" i="19"/>
  <c r="AD19" i="19" s="1"/>
  <c r="U20" i="19"/>
  <c r="AD20" i="19" s="1"/>
  <c r="U21" i="19"/>
  <c r="AD21" i="19" s="1"/>
  <c r="U22" i="19"/>
  <c r="AD22" i="19" s="1"/>
  <c r="U23" i="19"/>
  <c r="AD23" i="19" s="1"/>
  <c r="U24" i="19"/>
  <c r="AD24" i="19" s="1"/>
  <c r="U25" i="19"/>
  <c r="AD25" i="19" s="1"/>
  <c r="U26" i="19"/>
  <c r="AD26" i="19" s="1"/>
  <c r="U27" i="19"/>
  <c r="AD27" i="19" s="1"/>
  <c r="U28" i="19"/>
  <c r="AD28" i="19" s="1"/>
  <c r="U29" i="19"/>
  <c r="AD29" i="19" s="1"/>
  <c r="U30" i="19"/>
  <c r="AD30" i="19" s="1"/>
  <c r="U31" i="19"/>
  <c r="AD31" i="19" s="1"/>
  <c r="U32" i="19"/>
  <c r="AD32" i="19" s="1"/>
  <c r="U33" i="19"/>
  <c r="AD33" i="19" s="1"/>
  <c r="U34" i="19"/>
  <c r="AD34" i="19" s="1"/>
  <c r="U35" i="19"/>
  <c r="AD35" i="19" s="1"/>
  <c r="U36" i="19"/>
  <c r="AD36" i="19" s="1"/>
  <c r="U37" i="19"/>
  <c r="AD37" i="19" s="1"/>
  <c r="U38" i="19"/>
  <c r="AD38" i="19" s="1"/>
  <c r="U39" i="19"/>
  <c r="AD39" i="19" s="1"/>
  <c r="U40" i="19"/>
  <c r="AD40" i="19" s="1"/>
  <c r="U41" i="19"/>
  <c r="AD41" i="19" s="1"/>
  <c r="U42" i="19"/>
  <c r="AD42" i="19" s="1"/>
  <c r="U43" i="19"/>
  <c r="AD43" i="19" s="1"/>
  <c r="U44" i="19"/>
  <c r="AD44" i="19" s="1"/>
  <c r="U45" i="19"/>
  <c r="AD45" i="19" s="1"/>
  <c r="U46" i="19"/>
  <c r="AD46" i="19" s="1"/>
  <c r="U47" i="19"/>
  <c r="AD47" i="19" s="1"/>
  <c r="U48" i="19"/>
  <c r="AD48" i="19" s="1"/>
  <c r="U49" i="19"/>
  <c r="AD49" i="19" s="1"/>
  <c r="V9" i="19"/>
  <c r="AE9" i="19" s="1"/>
  <c r="V14" i="19"/>
  <c r="AE14" i="19" s="1"/>
  <c r="V16" i="19"/>
  <c r="AE16" i="19" s="1"/>
  <c r="V18" i="19"/>
  <c r="AE18" i="19" s="1"/>
  <c r="V7" i="19"/>
  <c r="AE7" i="19" s="1"/>
  <c r="V8" i="19"/>
  <c r="AE8" i="19" s="1"/>
  <c r="V10" i="19"/>
  <c r="AE10" i="19" s="1"/>
  <c r="V11" i="19"/>
  <c r="AE11" i="19" s="1"/>
  <c r="V12" i="19"/>
  <c r="AE12" i="19" s="1"/>
  <c r="V13" i="19"/>
  <c r="AE13" i="19" s="1"/>
  <c r="V15" i="19"/>
  <c r="AE15" i="19" s="1"/>
  <c r="V17" i="19"/>
  <c r="AE17" i="19" s="1"/>
  <c r="V19" i="19"/>
  <c r="AE19" i="19" s="1"/>
  <c r="V20" i="19"/>
  <c r="AE20" i="19" s="1"/>
  <c r="V21" i="19"/>
  <c r="AE21" i="19" s="1"/>
  <c r="V22" i="19"/>
  <c r="AE22" i="19" s="1"/>
  <c r="V23" i="19"/>
  <c r="AE23" i="19" s="1"/>
  <c r="V24" i="19"/>
  <c r="AE24" i="19" s="1"/>
  <c r="V25" i="19"/>
  <c r="AE25" i="19" s="1"/>
  <c r="V26" i="19"/>
  <c r="AE26" i="19" s="1"/>
  <c r="V27" i="19"/>
  <c r="AE27" i="19" s="1"/>
  <c r="V28" i="19"/>
  <c r="AE28" i="19" s="1"/>
  <c r="V29" i="19"/>
  <c r="AE29" i="19" s="1"/>
  <c r="V30" i="19"/>
  <c r="AE30" i="19" s="1"/>
  <c r="V31" i="19"/>
  <c r="AE31" i="19" s="1"/>
  <c r="V32" i="19"/>
  <c r="AE32" i="19" s="1"/>
  <c r="V33" i="19"/>
  <c r="AE33" i="19" s="1"/>
  <c r="V34" i="19"/>
  <c r="AE34" i="19" s="1"/>
  <c r="V35" i="19"/>
  <c r="AE35" i="19" s="1"/>
  <c r="V36" i="19"/>
  <c r="AE36" i="19" s="1"/>
  <c r="V37" i="19"/>
  <c r="AE37" i="19" s="1"/>
  <c r="V38" i="19"/>
  <c r="AE38" i="19" s="1"/>
  <c r="V39" i="19"/>
  <c r="AE39" i="19" s="1"/>
  <c r="V40" i="19"/>
  <c r="AE40" i="19" s="1"/>
  <c r="V41" i="19"/>
  <c r="AE41" i="19" s="1"/>
  <c r="V42" i="19"/>
  <c r="AE42" i="19" s="1"/>
  <c r="V43" i="19"/>
  <c r="AE43" i="19" s="1"/>
  <c r="V44" i="19"/>
  <c r="AE44" i="19" s="1"/>
  <c r="V45" i="19"/>
  <c r="AE45" i="19" s="1"/>
  <c r="V46" i="19"/>
  <c r="AE46" i="19" s="1"/>
  <c r="V47" i="19"/>
  <c r="AE47" i="19" s="1"/>
  <c r="V48" i="19"/>
  <c r="AE48" i="19" s="1"/>
  <c r="V49" i="19"/>
  <c r="AE49" i="19" s="1"/>
  <c r="T9" i="19"/>
  <c r="AC9" i="19" s="1"/>
  <c r="T14" i="19"/>
  <c r="AC14" i="19" s="1"/>
  <c r="T16" i="19"/>
  <c r="AC16" i="19" s="1"/>
  <c r="T18" i="19"/>
  <c r="AC18" i="19" s="1"/>
  <c r="T7" i="19"/>
  <c r="AC7" i="19" s="1"/>
  <c r="T8" i="19"/>
  <c r="AC8" i="19" s="1"/>
  <c r="T10" i="19"/>
  <c r="AC10" i="19" s="1"/>
  <c r="T11" i="19"/>
  <c r="AC11" i="19" s="1"/>
  <c r="T12" i="19"/>
  <c r="AC12" i="19" s="1"/>
  <c r="T13" i="19"/>
  <c r="AC13" i="19" s="1"/>
  <c r="T15" i="19"/>
  <c r="AC15" i="19" s="1"/>
  <c r="T17" i="19"/>
  <c r="AC17" i="19" s="1"/>
  <c r="T19" i="19"/>
  <c r="AC19" i="19" s="1"/>
  <c r="T20" i="19"/>
  <c r="AC20" i="19" s="1"/>
  <c r="T21" i="19"/>
  <c r="AC21" i="19" s="1"/>
  <c r="T22" i="19"/>
  <c r="AC22" i="19" s="1"/>
  <c r="T23" i="19"/>
  <c r="AC23" i="19" s="1"/>
  <c r="T24" i="19"/>
  <c r="AC24" i="19" s="1"/>
  <c r="T25" i="19"/>
  <c r="AC25" i="19" s="1"/>
  <c r="T26" i="19"/>
  <c r="AC26" i="19" s="1"/>
  <c r="T27" i="19"/>
  <c r="AC27" i="19" s="1"/>
  <c r="T28" i="19"/>
  <c r="AC28" i="19" s="1"/>
  <c r="T29" i="19"/>
  <c r="AC29" i="19" s="1"/>
  <c r="T30" i="19"/>
  <c r="AC30" i="19" s="1"/>
  <c r="T31" i="19"/>
  <c r="AC31" i="19" s="1"/>
  <c r="T32" i="19"/>
  <c r="AC32" i="19" s="1"/>
  <c r="T33" i="19"/>
  <c r="AC33" i="19" s="1"/>
  <c r="T34" i="19"/>
  <c r="AC34" i="19" s="1"/>
  <c r="T35" i="19"/>
  <c r="AC35" i="19" s="1"/>
  <c r="T36" i="19"/>
  <c r="AC36" i="19" s="1"/>
  <c r="T37" i="19"/>
  <c r="AC37" i="19" s="1"/>
  <c r="T38" i="19"/>
  <c r="AC38" i="19" s="1"/>
  <c r="T39" i="19"/>
  <c r="AC39" i="19" s="1"/>
  <c r="T40" i="19"/>
  <c r="AC40" i="19" s="1"/>
  <c r="T41" i="19"/>
  <c r="AC41" i="19" s="1"/>
  <c r="T42" i="19"/>
  <c r="AC42" i="19" s="1"/>
  <c r="T43" i="19"/>
  <c r="AC43" i="19" s="1"/>
  <c r="T44" i="19"/>
  <c r="AC44" i="19" s="1"/>
  <c r="T45" i="19"/>
  <c r="AC45" i="19" s="1"/>
  <c r="T46" i="19"/>
  <c r="AC46" i="19" s="1"/>
  <c r="T47" i="19"/>
  <c r="AC47" i="19" s="1"/>
  <c r="T48" i="19"/>
  <c r="AC48" i="19" s="1"/>
  <c r="T49" i="19"/>
  <c r="AC49" i="19" s="1"/>
  <c r="S9" i="19"/>
  <c r="AB9" i="19" s="1"/>
  <c r="S14" i="19"/>
  <c r="AB14" i="19" s="1"/>
  <c r="S16" i="19"/>
  <c r="AB16" i="19" s="1"/>
  <c r="S18" i="19"/>
  <c r="AB18" i="19" s="1"/>
  <c r="S7" i="19"/>
  <c r="AB7" i="19" s="1"/>
  <c r="S8" i="19"/>
  <c r="AB8" i="19" s="1"/>
  <c r="S10" i="19"/>
  <c r="AB10" i="19" s="1"/>
  <c r="S11" i="19"/>
  <c r="AB11" i="19" s="1"/>
  <c r="S12" i="19"/>
  <c r="AB12" i="19" s="1"/>
  <c r="S13" i="19"/>
  <c r="AB13" i="19" s="1"/>
  <c r="S15" i="19"/>
  <c r="AB15" i="19" s="1"/>
  <c r="S17" i="19"/>
  <c r="AB17" i="19" s="1"/>
  <c r="S19" i="19"/>
  <c r="AB19" i="19" s="1"/>
  <c r="S20" i="19"/>
  <c r="AB20" i="19" s="1"/>
  <c r="S21" i="19"/>
  <c r="AB21" i="19" s="1"/>
  <c r="S22" i="19"/>
  <c r="AB22" i="19" s="1"/>
  <c r="S23" i="19"/>
  <c r="AB23" i="19" s="1"/>
  <c r="S24" i="19"/>
  <c r="AB24" i="19" s="1"/>
  <c r="S25" i="19"/>
  <c r="AB25" i="19" s="1"/>
  <c r="S26" i="19"/>
  <c r="AB26" i="19" s="1"/>
  <c r="S27" i="19"/>
  <c r="AB27" i="19" s="1"/>
  <c r="S28" i="19"/>
  <c r="AB28" i="19" s="1"/>
  <c r="S29" i="19"/>
  <c r="AB29" i="19" s="1"/>
  <c r="S30" i="19"/>
  <c r="AB30" i="19" s="1"/>
  <c r="S31" i="19"/>
  <c r="AB31" i="19" s="1"/>
  <c r="S32" i="19"/>
  <c r="AB32" i="19" s="1"/>
  <c r="S33" i="19"/>
  <c r="AB33" i="19" s="1"/>
  <c r="S34" i="19"/>
  <c r="AB34" i="19" s="1"/>
  <c r="S35" i="19"/>
  <c r="AB35" i="19" s="1"/>
  <c r="S36" i="19"/>
  <c r="AB36" i="19" s="1"/>
  <c r="S37" i="19"/>
  <c r="AB37" i="19" s="1"/>
  <c r="S38" i="19"/>
  <c r="AB38" i="19" s="1"/>
  <c r="S39" i="19"/>
  <c r="AB39" i="19" s="1"/>
  <c r="S40" i="19"/>
  <c r="AB40" i="19" s="1"/>
  <c r="S41" i="19"/>
  <c r="AB41" i="19" s="1"/>
  <c r="S42" i="19"/>
  <c r="AB42" i="19" s="1"/>
  <c r="S43" i="19"/>
  <c r="AB43" i="19" s="1"/>
  <c r="S44" i="19"/>
  <c r="AB44" i="19" s="1"/>
  <c r="S45" i="19"/>
  <c r="AB45" i="19" s="1"/>
  <c r="S46" i="19"/>
  <c r="AB46" i="19" s="1"/>
  <c r="S47" i="19"/>
  <c r="AB47" i="19" s="1"/>
  <c r="S48" i="19"/>
  <c r="AB48" i="19" s="1"/>
  <c r="S49" i="19"/>
  <c r="AB49" i="19" s="1"/>
  <c r="R9" i="19"/>
  <c r="AA9" i="19" s="1"/>
  <c r="R14" i="19"/>
  <c r="AA14" i="19" s="1"/>
  <c r="R16" i="19"/>
  <c r="AA16" i="19" s="1"/>
  <c r="R18" i="19"/>
  <c r="AA18" i="19" s="1"/>
  <c r="R7" i="19"/>
  <c r="AA7" i="19" s="1"/>
  <c r="R8" i="19"/>
  <c r="AA8" i="19" s="1"/>
  <c r="R10" i="19"/>
  <c r="AA10" i="19" s="1"/>
  <c r="R11" i="19"/>
  <c r="AA11" i="19" s="1"/>
  <c r="R12" i="19"/>
  <c r="AA12" i="19" s="1"/>
  <c r="R13" i="19"/>
  <c r="AA13" i="19" s="1"/>
  <c r="R15" i="19"/>
  <c r="AA15" i="19" s="1"/>
  <c r="R17" i="19"/>
  <c r="AA17" i="19" s="1"/>
  <c r="R19" i="19"/>
  <c r="AA19" i="19" s="1"/>
  <c r="R20" i="19"/>
  <c r="AA20" i="19" s="1"/>
  <c r="R21" i="19"/>
  <c r="AA21" i="19" s="1"/>
  <c r="R22" i="19"/>
  <c r="AA22" i="19" s="1"/>
  <c r="R23" i="19"/>
  <c r="AA23" i="19" s="1"/>
  <c r="R24" i="19"/>
  <c r="AA24" i="19" s="1"/>
  <c r="R25" i="19"/>
  <c r="AA25" i="19" s="1"/>
  <c r="R26" i="19"/>
  <c r="AA26" i="19" s="1"/>
  <c r="R27" i="19"/>
  <c r="AA27" i="19" s="1"/>
  <c r="R28" i="19"/>
  <c r="AA28" i="19" s="1"/>
  <c r="R29" i="19"/>
  <c r="AA29" i="19" s="1"/>
  <c r="R30" i="19"/>
  <c r="AA30" i="19" s="1"/>
  <c r="R31" i="19"/>
  <c r="AA31" i="19" s="1"/>
  <c r="R32" i="19"/>
  <c r="AA32" i="19" s="1"/>
  <c r="R33" i="19"/>
  <c r="AA33" i="19" s="1"/>
  <c r="R34" i="19"/>
  <c r="AA34" i="19" s="1"/>
  <c r="R35" i="19"/>
  <c r="AA35" i="19" s="1"/>
  <c r="R36" i="19"/>
  <c r="AA36" i="19" s="1"/>
  <c r="R37" i="19"/>
  <c r="AA37" i="19" s="1"/>
  <c r="R38" i="19"/>
  <c r="AA38" i="19" s="1"/>
  <c r="R39" i="19"/>
  <c r="AA39" i="19" s="1"/>
  <c r="R40" i="19"/>
  <c r="AA40" i="19" s="1"/>
  <c r="R41" i="19"/>
  <c r="AA41" i="19" s="1"/>
  <c r="R42" i="19"/>
  <c r="AA42" i="19" s="1"/>
  <c r="R43" i="19"/>
  <c r="AA43" i="19" s="1"/>
  <c r="R44" i="19"/>
  <c r="AA44" i="19" s="1"/>
  <c r="R45" i="19"/>
  <c r="AA45" i="19" s="1"/>
  <c r="R46" i="19"/>
  <c r="AA46" i="19" s="1"/>
  <c r="R47" i="19"/>
  <c r="AA47" i="19" s="1"/>
  <c r="R48" i="19"/>
  <c r="AA48" i="19" s="1"/>
  <c r="R49" i="19"/>
  <c r="AA49" i="19" s="1"/>
  <c r="W88" i="18"/>
  <c r="AF88" i="18" s="1"/>
  <c r="V88" i="18"/>
  <c r="AE88" i="18" s="1"/>
  <c r="U88" i="18"/>
  <c r="AD88" i="18" s="1"/>
  <c r="T88" i="18"/>
  <c r="AC88" i="18" s="1"/>
  <c r="S88" i="18"/>
  <c r="AB88" i="18" s="1"/>
  <c r="R88" i="18"/>
  <c r="AA88" i="18" s="1"/>
  <c r="W87" i="18"/>
  <c r="AF87" i="18" s="1"/>
  <c r="V87" i="18"/>
  <c r="AE87" i="18" s="1"/>
  <c r="U87" i="18"/>
  <c r="AD87" i="18" s="1"/>
  <c r="T87" i="18"/>
  <c r="AC87" i="18" s="1"/>
  <c r="S87" i="18"/>
  <c r="AB87" i="18" s="1"/>
  <c r="R87" i="18"/>
  <c r="AA87" i="18" s="1"/>
  <c r="W86" i="18"/>
  <c r="AF86" i="18" s="1"/>
  <c r="V86" i="18"/>
  <c r="AE86" i="18" s="1"/>
  <c r="U86" i="18"/>
  <c r="AD86" i="18" s="1"/>
  <c r="T86" i="18"/>
  <c r="AC86" i="18" s="1"/>
  <c r="S86" i="18"/>
  <c r="AB86" i="18" s="1"/>
  <c r="R86" i="18"/>
  <c r="AA86" i="18" s="1"/>
  <c r="W85" i="18"/>
  <c r="AF85" i="18" s="1"/>
  <c r="V85" i="18"/>
  <c r="AE85" i="18" s="1"/>
  <c r="U85" i="18"/>
  <c r="AD85" i="18" s="1"/>
  <c r="T85" i="18"/>
  <c r="AC85" i="18" s="1"/>
  <c r="S85" i="18"/>
  <c r="AB85" i="18" s="1"/>
  <c r="R85" i="18"/>
  <c r="AA85" i="18" s="1"/>
  <c r="W84" i="18"/>
  <c r="AF84" i="18" s="1"/>
  <c r="V84" i="18"/>
  <c r="AE84" i="18" s="1"/>
  <c r="U84" i="18"/>
  <c r="AD84" i="18" s="1"/>
  <c r="T84" i="18"/>
  <c r="AC84" i="18" s="1"/>
  <c r="S84" i="18"/>
  <c r="AB84" i="18" s="1"/>
  <c r="R84" i="18"/>
  <c r="AA84" i="18" s="1"/>
  <c r="W83" i="18"/>
  <c r="AF83" i="18" s="1"/>
  <c r="V83" i="18"/>
  <c r="AE83" i="18" s="1"/>
  <c r="U83" i="18"/>
  <c r="AD83" i="18" s="1"/>
  <c r="T83" i="18"/>
  <c r="AC83" i="18" s="1"/>
  <c r="S83" i="18"/>
  <c r="AB83" i="18" s="1"/>
  <c r="R83" i="18"/>
  <c r="AA83" i="18" s="1"/>
  <c r="W82" i="18"/>
  <c r="AF82" i="18" s="1"/>
  <c r="V82" i="18"/>
  <c r="AE82" i="18" s="1"/>
  <c r="U82" i="18"/>
  <c r="AD82" i="18" s="1"/>
  <c r="T82" i="18"/>
  <c r="AC82" i="18" s="1"/>
  <c r="S82" i="18"/>
  <c r="AB82" i="18" s="1"/>
  <c r="R82" i="18"/>
  <c r="AA82" i="18" s="1"/>
  <c r="W81" i="18"/>
  <c r="AF81" i="18" s="1"/>
  <c r="V81" i="18"/>
  <c r="AE81" i="18" s="1"/>
  <c r="U81" i="18"/>
  <c r="AD81" i="18" s="1"/>
  <c r="T81" i="18"/>
  <c r="AC81" i="18" s="1"/>
  <c r="S81" i="18"/>
  <c r="AB81" i="18" s="1"/>
  <c r="R81" i="18"/>
  <c r="AA81" i="18" s="1"/>
  <c r="W80" i="18"/>
  <c r="AF80" i="18" s="1"/>
  <c r="V80" i="18"/>
  <c r="AE80" i="18" s="1"/>
  <c r="U80" i="18"/>
  <c r="AD80" i="18" s="1"/>
  <c r="T80" i="18"/>
  <c r="AC80" i="18" s="1"/>
  <c r="S80" i="18"/>
  <c r="AB80" i="18" s="1"/>
  <c r="R80" i="18"/>
  <c r="AA80" i="18" s="1"/>
  <c r="W79" i="18"/>
  <c r="AF79" i="18" s="1"/>
  <c r="V79" i="18"/>
  <c r="AE79" i="18" s="1"/>
  <c r="U79" i="18"/>
  <c r="AD79" i="18" s="1"/>
  <c r="T79" i="18"/>
  <c r="AC79" i="18" s="1"/>
  <c r="S79" i="18"/>
  <c r="AB79" i="18" s="1"/>
  <c r="R79" i="18"/>
  <c r="AA79" i="18" s="1"/>
  <c r="W78" i="18"/>
  <c r="AF78" i="18" s="1"/>
  <c r="V78" i="18"/>
  <c r="AE78" i="18" s="1"/>
  <c r="U78" i="18"/>
  <c r="AD78" i="18" s="1"/>
  <c r="T78" i="18"/>
  <c r="AC78" i="18" s="1"/>
  <c r="S78" i="18"/>
  <c r="AB78" i="18" s="1"/>
  <c r="R78" i="18"/>
  <c r="AA78" i="18" s="1"/>
  <c r="W77" i="18"/>
  <c r="AF77" i="18" s="1"/>
  <c r="V77" i="18"/>
  <c r="AE77" i="18" s="1"/>
  <c r="U77" i="18"/>
  <c r="AD77" i="18" s="1"/>
  <c r="T77" i="18"/>
  <c r="AC77" i="18" s="1"/>
  <c r="S77" i="18"/>
  <c r="AB77" i="18" s="1"/>
  <c r="R77" i="18"/>
  <c r="AA77" i="18" s="1"/>
  <c r="W76" i="18"/>
  <c r="AF76" i="18" s="1"/>
  <c r="V76" i="18"/>
  <c r="AE76" i="18" s="1"/>
  <c r="U76" i="18"/>
  <c r="AD76" i="18" s="1"/>
  <c r="T76" i="18"/>
  <c r="AC76" i="18" s="1"/>
  <c r="S76" i="18"/>
  <c r="AB76" i="18" s="1"/>
  <c r="R76" i="18"/>
  <c r="AA76" i="18" s="1"/>
  <c r="W75" i="18"/>
  <c r="AF75" i="18" s="1"/>
  <c r="V75" i="18"/>
  <c r="AE75" i="18" s="1"/>
  <c r="U75" i="18"/>
  <c r="AD75" i="18" s="1"/>
  <c r="T75" i="18"/>
  <c r="AC75" i="18" s="1"/>
  <c r="S75" i="18"/>
  <c r="AB75" i="18" s="1"/>
  <c r="R75" i="18"/>
  <c r="AA75" i="18" s="1"/>
  <c r="W74" i="18"/>
  <c r="AF74" i="18" s="1"/>
  <c r="V74" i="18"/>
  <c r="AE74" i="18" s="1"/>
  <c r="U74" i="18"/>
  <c r="AD74" i="18" s="1"/>
  <c r="T74" i="18"/>
  <c r="AC74" i="18" s="1"/>
  <c r="S74" i="18"/>
  <c r="AB74" i="18" s="1"/>
  <c r="R74" i="18"/>
  <c r="AA74" i="18" s="1"/>
  <c r="W73" i="18"/>
  <c r="AF73" i="18" s="1"/>
  <c r="V73" i="18"/>
  <c r="AE73" i="18" s="1"/>
  <c r="U73" i="18"/>
  <c r="AD73" i="18" s="1"/>
  <c r="T73" i="18"/>
  <c r="AC73" i="18" s="1"/>
  <c r="S73" i="18"/>
  <c r="AB73" i="18" s="1"/>
  <c r="R73" i="18"/>
  <c r="AA73" i="18" s="1"/>
  <c r="W72" i="18"/>
  <c r="AF72" i="18" s="1"/>
  <c r="V72" i="18"/>
  <c r="AE72" i="18" s="1"/>
  <c r="U72" i="18"/>
  <c r="AD72" i="18" s="1"/>
  <c r="T72" i="18"/>
  <c r="AC72" i="18" s="1"/>
  <c r="S72" i="18"/>
  <c r="AB72" i="18" s="1"/>
  <c r="R72" i="18"/>
  <c r="AA72" i="18" s="1"/>
  <c r="W71" i="18"/>
  <c r="AF71" i="18" s="1"/>
  <c r="V71" i="18"/>
  <c r="AE71" i="18" s="1"/>
  <c r="U71" i="18"/>
  <c r="AD71" i="18" s="1"/>
  <c r="T71" i="18"/>
  <c r="AC71" i="18" s="1"/>
  <c r="S71" i="18"/>
  <c r="AB71" i="18" s="1"/>
  <c r="R71" i="18"/>
  <c r="AA71" i="18" s="1"/>
  <c r="W70" i="18"/>
  <c r="AF70" i="18" s="1"/>
  <c r="V70" i="18"/>
  <c r="AE70" i="18" s="1"/>
  <c r="U70" i="18"/>
  <c r="AD70" i="18" s="1"/>
  <c r="T70" i="18"/>
  <c r="AC70" i="18" s="1"/>
  <c r="S70" i="18"/>
  <c r="AB70" i="18" s="1"/>
  <c r="R70" i="18"/>
  <c r="AA70" i="18" s="1"/>
  <c r="W69" i="18"/>
  <c r="AF69" i="18" s="1"/>
  <c r="V69" i="18"/>
  <c r="AE69" i="18" s="1"/>
  <c r="U69" i="18"/>
  <c r="AD69" i="18" s="1"/>
  <c r="T69" i="18"/>
  <c r="AC69" i="18" s="1"/>
  <c r="S69" i="18"/>
  <c r="AB69" i="18" s="1"/>
  <c r="R69" i="18"/>
  <c r="AA69" i="18" s="1"/>
  <c r="W68" i="18"/>
  <c r="AF68" i="18" s="1"/>
  <c r="V68" i="18"/>
  <c r="AE68" i="18" s="1"/>
  <c r="U68" i="18"/>
  <c r="AD68" i="18" s="1"/>
  <c r="T68" i="18"/>
  <c r="AC68" i="18" s="1"/>
  <c r="S68" i="18"/>
  <c r="AB68" i="18" s="1"/>
  <c r="R68" i="18"/>
  <c r="AA68" i="18" s="1"/>
  <c r="W67" i="18"/>
  <c r="AF67" i="18" s="1"/>
  <c r="V67" i="18"/>
  <c r="AE67" i="18" s="1"/>
  <c r="U67" i="18"/>
  <c r="AD67" i="18" s="1"/>
  <c r="T67" i="18"/>
  <c r="AC67" i="18" s="1"/>
  <c r="S67" i="18"/>
  <c r="AB67" i="18" s="1"/>
  <c r="R67" i="18"/>
  <c r="AA67" i="18" s="1"/>
  <c r="W66" i="18"/>
  <c r="AF66" i="18" s="1"/>
  <c r="V66" i="18"/>
  <c r="AE66" i="18" s="1"/>
  <c r="U66" i="18"/>
  <c r="AD66" i="18" s="1"/>
  <c r="T66" i="18"/>
  <c r="AC66" i="18" s="1"/>
  <c r="S66" i="18"/>
  <c r="AB66" i="18" s="1"/>
  <c r="R66" i="18"/>
  <c r="AA66" i="18" s="1"/>
  <c r="W65" i="18"/>
  <c r="AF65" i="18" s="1"/>
  <c r="V65" i="18"/>
  <c r="AE65" i="18" s="1"/>
  <c r="U65" i="18"/>
  <c r="AD65" i="18" s="1"/>
  <c r="T65" i="18"/>
  <c r="AC65" i="18" s="1"/>
  <c r="S65" i="18"/>
  <c r="AB65" i="18" s="1"/>
  <c r="R65" i="18"/>
  <c r="AA65" i="18" s="1"/>
  <c r="W64" i="18"/>
  <c r="AF64" i="18" s="1"/>
  <c r="V64" i="18"/>
  <c r="AE64" i="18" s="1"/>
  <c r="U64" i="18"/>
  <c r="AD64" i="18" s="1"/>
  <c r="T64" i="18"/>
  <c r="AC64" i="18" s="1"/>
  <c r="S64" i="18"/>
  <c r="AB64" i="18" s="1"/>
  <c r="R64" i="18"/>
  <c r="AA64" i="18" s="1"/>
  <c r="W63" i="18"/>
  <c r="AF63" i="18" s="1"/>
  <c r="V63" i="18"/>
  <c r="AE63" i="18" s="1"/>
  <c r="U63" i="18"/>
  <c r="AD63" i="18" s="1"/>
  <c r="T63" i="18"/>
  <c r="AC63" i="18" s="1"/>
  <c r="S63" i="18"/>
  <c r="AB63" i="18" s="1"/>
  <c r="R63" i="18"/>
  <c r="AA63" i="18" s="1"/>
  <c r="W62" i="18"/>
  <c r="AF62" i="18" s="1"/>
  <c r="V62" i="18"/>
  <c r="AE62" i="18" s="1"/>
  <c r="U62" i="18"/>
  <c r="AD62" i="18" s="1"/>
  <c r="T62" i="18"/>
  <c r="AC62" i="18" s="1"/>
  <c r="S62" i="18"/>
  <c r="AB62" i="18" s="1"/>
  <c r="R62" i="18"/>
  <c r="AA62" i="18" s="1"/>
  <c r="W61" i="18"/>
  <c r="AF61" i="18" s="1"/>
  <c r="V61" i="18"/>
  <c r="AE61" i="18" s="1"/>
  <c r="U61" i="18"/>
  <c r="AD61" i="18" s="1"/>
  <c r="T61" i="18"/>
  <c r="AC61" i="18" s="1"/>
  <c r="S61" i="18"/>
  <c r="AB61" i="18" s="1"/>
  <c r="R61" i="18"/>
  <c r="AA61" i="18" s="1"/>
  <c r="W60" i="18"/>
  <c r="AF60" i="18" s="1"/>
  <c r="V60" i="18"/>
  <c r="AE60" i="18" s="1"/>
  <c r="U60" i="18"/>
  <c r="AD60" i="18" s="1"/>
  <c r="T60" i="18"/>
  <c r="AC60" i="18" s="1"/>
  <c r="S60" i="18"/>
  <c r="AB60" i="18" s="1"/>
  <c r="R60" i="18"/>
  <c r="AA60" i="18" s="1"/>
  <c r="W59" i="18"/>
  <c r="AF59" i="18" s="1"/>
  <c r="V59" i="18"/>
  <c r="AE59" i="18" s="1"/>
  <c r="U59" i="18"/>
  <c r="AD59" i="18" s="1"/>
  <c r="T59" i="18"/>
  <c r="AC59" i="18" s="1"/>
  <c r="S59" i="18"/>
  <c r="AB59" i="18" s="1"/>
  <c r="R59" i="18"/>
  <c r="AA59" i="18" s="1"/>
  <c r="W58" i="18"/>
  <c r="AF58" i="18" s="1"/>
  <c r="V58" i="18"/>
  <c r="AE58" i="18" s="1"/>
  <c r="U58" i="18"/>
  <c r="AD58" i="18" s="1"/>
  <c r="T58" i="18"/>
  <c r="AC58" i="18" s="1"/>
  <c r="S58" i="18"/>
  <c r="AB58" i="18" s="1"/>
  <c r="R58" i="18"/>
  <c r="AA58" i="18" s="1"/>
  <c r="W57" i="18"/>
  <c r="AF57" i="18" s="1"/>
  <c r="V57" i="18"/>
  <c r="AE57" i="18" s="1"/>
  <c r="U57" i="18"/>
  <c r="AD57" i="18" s="1"/>
  <c r="T57" i="18"/>
  <c r="AC57" i="18" s="1"/>
  <c r="S57" i="18"/>
  <c r="AB57" i="18" s="1"/>
  <c r="R57" i="18"/>
  <c r="AA57" i="18" s="1"/>
  <c r="W56" i="18"/>
  <c r="AF56" i="18" s="1"/>
  <c r="V56" i="18"/>
  <c r="AE56" i="18" s="1"/>
  <c r="U56" i="18"/>
  <c r="AD56" i="18" s="1"/>
  <c r="T56" i="18"/>
  <c r="AC56" i="18" s="1"/>
  <c r="S56" i="18"/>
  <c r="AB56" i="18" s="1"/>
  <c r="R56" i="18"/>
  <c r="AA56" i="18" s="1"/>
  <c r="W55" i="18"/>
  <c r="AF55" i="18" s="1"/>
  <c r="V55" i="18"/>
  <c r="AE55" i="18" s="1"/>
  <c r="U55" i="18"/>
  <c r="AD55" i="18" s="1"/>
  <c r="T55" i="18"/>
  <c r="AC55" i="18" s="1"/>
  <c r="S55" i="18"/>
  <c r="AB55" i="18" s="1"/>
  <c r="R55" i="18"/>
  <c r="AA55" i="18" s="1"/>
  <c r="W54" i="18"/>
  <c r="AF54" i="18" s="1"/>
  <c r="V54" i="18"/>
  <c r="AE54" i="18" s="1"/>
  <c r="U54" i="18"/>
  <c r="AD54" i="18" s="1"/>
  <c r="T54" i="18"/>
  <c r="AC54" i="18" s="1"/>
  <c r="S54" i="18"/>
  <c r="AB54" i="18" s="1"/>
  <c r="R54" i="18"/>
  <c r="AA54" i="18" s="1"/>
  <c r="W53" i="18"/>
  <c r="AF53" i="18" s="1"/>
  <c r="V53" i="18"/>
  <c r="AE53" i="18" s="1"/>
  <c r="U53" i="18"/>
  <c r="AD53" i="18" s="1"/>
  <c r="T53" i="18"/>
  <c r="AC53" i="18" s="1"/>
  <c r="S53" i="18"/>
  <c r="AB53" i="18" s="1"/>
  <c r="R53" i="18"/>
  <c r="AA53" i="18" s="1"/>
  <c r="W52" i="18"/>
  <c r="AF52" i="18" s="1"/>
  <c r="V52" i="18"/>
  <c r="AE52" i="18" s="1"/>
  <c r="U52" i="18"/>
  <c r="AD52" i="18" s="1"/>
  <c r="T52" i="18"/>
  <c r="AC52" i="18" s="1"/>
  <c r="S52" i="18"/>
  <c r="AB52" i="18" s="1"/>
  <c r="R52" i="18"/>
  <c r="AA52" i="18" s="1"/>
  <c r="W51" i="18"/>
  <c r="AF51" i="18" s="1"/>
  <c r="V51" i="18"/>
  <c r="AE51" i="18" s="1"/>
  <c r="U51" i="18"/>
  <c r="AD51" i="18" s="1"/>
  <c r="T51" i="18"/>
  <c r="AC51" i="18" s="1"/>
  <c r="S51" i="18"/>
  <c r="AB51" i="18" s="1"/>
  <c r="R51" i="18"/>
  <c r="AA51" i="18" s="1"/>
  <c r="W50" i="18"/>
  <c r="AF50" i="18" s="1"/>
  <c r="V50" i="18"/>
  <c r="AE50" i="18" s="1"/>
  <c r="U50" i="18"/>
  <c r="AD50" i="18" s="1"/>
  <c r="T50" i="18"/>
  <c r="AC50" i="18" s="1"/>
  <c r="S50" i="18"/>
  <c r="AB50" i="18" s="1"/>
  <c r="R50" i="18"/>
  <c r="AA50" i="18" s="1"/>
  <c r="W9" i="18"/>
  <c r="AF9" i="18" s="1"/>
  <c r="W7" i="18"/>
  <c r="AF7" i="18" s="1"/>
  <c r="W8" i="18"/>
  <c r="AF8" i="18" s="1"/>
  <c r="W10" i="18"/>
  <c r="AF10" i="18" s="1"/>
  <c r="W11" i="18"/>
  <c r="AF11" i="18" s="1"/>
  <c r="W12" i="18"/>
  <c r="AF12" i="18" s="1"/>
  <c r="W13" i="18"/>
  <c r="AF13" i="18" s="1"/>
  <c r="W14" i="18"/>
  <c r="AF14" i="18" s="1"/>
  <c r="W15" i="18"/>
  <c r="AF15" i="18" s="1"/>
  <c r="W16" i="18"/>
  <c r="AF16" i="18" s="1"/>
  <c r="W17" i="18"/>
  <c r="AF17" i="18" s="1"/>
  <c r="W18" i="18"/>
  <c r="AF18" i="18" s="1"/>
  <c r="W19" i="18"/>
  <c r="AF19" i="18" s="1"/>
  <c r="W20" i="18"/>
  <c r="AF20" i="18" s="1"/>
  <c r="W21" i="18"/>
  <c r="AF21" i="18" s="1"/>
  <c r="W22" i="18"/>
  <c r="AF22" i="18" s="1"/>
  <c r="W23" i="18"/>
  <c r="AF23" i="18" s="1"/>
  <c r="W24" i="18"/>
  <c r="AF24" i="18" s="1"/>
  <c r="W25" i="18"/>
  <c r="AF25" i="18" s="1"/>
  <c r="W26" i="18"/>
  <c r="AF26" i="18" s="1"/>
  <c r="W27" i="18"/>
  <c r="AF27" i="18" s="1"/>
  <c r="W28" i="18"/>
  <c r="AF28" i="18" s="1"/>
  <c r="W29" i="18"/>
  <c r="AF29" i="18" s="1"/>
  <c r="W30" i="18"/>
  <c r="AF30" i="18" s="1"/>
  <c r="W31" i="18"/>
  <c r="AF31" i="18" s="1"/>
  <c r="W32" i="18"/>
  <c r="AF32" i="18" s="1"/>
  <c r="W33" i="18"/>
  <c r="AF33" i="18" s="1"/>
  <c r="W34" i="18"/>
  <c r="AF34" i="18" s="1"/>
  <c r="W35" i="18"/>
  <c r="AF35" i="18" s="1"/>
  <c r="W36" i="18"/>
  <c r="AF36" i="18" s="1"/>
  <c r="W37" i="18"/>
  <c r="AF37" i="18" s="1"/>
  <c r="W38" i="18"/>
  <c r="AF38" i="18" s="1"/>
  <c r="W39" i="18"/>
  <c r="AF39" i="18" s="1"/>
  <c r="W40" i="18"/>
  <c r="AF40" i="18" s="1"/>
  <c r="W41" i="18"/>
  <c r="AF41" i="18" s="1"/>
  <c r="W42" i="18"/>
  <c r="AF42" i="18" s="1"/>
  <c r="W43" i="18"/>
  <c r="AF43" i="18" s="1"/>
  <c r="W44" i="18"/>
  <c r="AF44" i="18" s="1"/>
  <c r="W45" i="18"/>
  <c r="AF45" i="18" s="1"/>
  <c r="W46" i="18"/>
  <c r="AF46" i="18" s="1"/>
  <c r="W47" i="18"/>
  <c r="AF47" i="18" s="1"/>
  <c r="W48" i="18"/>
  <c r="AF48" i="18" s="1"/>
  <c r="W49" i="18"/>
  <c r="AF49" i="18" s="1"/>
  <c r="U9" i="18"/>
  <c r="AD9" i="18" s="1"/>
  <c r="U14" i="18"/>
  <c r="AD14" i="18" s="1"/>
  <c r="U16" i="18"/>
  <c r="AD16" i="18" s="1"/>
  <c r="U18" i="18"/>
  <c r="AD18" i="18" s="1"/>
  <c r="U7" i="18"/>
  <c r="AD7" i="18" s="1"/>
  <c r="U8" i="18"/>
  <c r="AD8" i="18" s="1"/>
  <c r="U10" i="18"/>
  <c r="AD10" i="18" s="1"/>
  <c r="U11" i="18"/>
  <c r="AD11" i="18" s="1"/>
  <c r="U12" i="18"/>
  <c r="AD12" i="18" s="1"/>
  <c r="U13" i="18"/>
  <c r="AD13" i="18" s="1"/>
  <c r="U15" i="18"/>
  <c r="AD15" i="18" s="1"/>
  <c r="U17" i="18"/>
  <c r="AD17" i="18" s="1"/>
  <c r="U19" i="18"/>
  <c r="AD19" i="18" s="1"/>
  <c r="U20" i="18"/>
  <c r="AD20" i="18" s="1"/>
  <c r="U21" i="18"/>
  <c r="AD21" i="18" s="1"/>
  <c r="U22" i="18"/>
  <c r="AD22" i="18" s="1"/>
  <c r="U23" i="18"/>
  <c r="AD23" i="18" s="1"/>
  <c r="U24" i="18"/>
  <c r="AD24" i="18" s="1"/>
  <c r="U25" i="18"/>
  <c r="AD25" i="18" s="1"/>
  <c r="U26" i="18"/>
  <c r="AD26" i="18" s="1"/>
  <c r="U27" i="18"/>
  <c r="AD27" i="18" s="1"/>
  <c r="U28" i="18"/>
  <c r="AD28" i="18" s="1"/>
  <c r="U29" i="18"/>
  <c r="AD29" i="18" s="1"/>
  <c r="U30" i="18"/>
  <c r="AD30" i="18" s="1"/>
  <c r="U31" i="18"/>
  <c r="AD31" i="18" s="1"/>
  <c r="U32" i="18"/>
  <c r="AD32" i="18" s="1"/>
  <c r="U33" i="18"/>
  <c r="AD33" i="18" s="1"/>
  <c r="U34" i="18"/>
  <c r="AD34" i="18" s="1"/>
  <c r="U35" i="18"/>
  <c r="AD35" i="18" s="1"/>
  <c r="U36" i="18"/>
  <c r="AD36" i="18" s="1"/>
  <c r="U37" i="18"/>
  <c r="AD37" i="18" s="1"/>
  <c r="U38" i="18"/>
  <c r="AD38" i="18" s="1"/>
  <c r="U39" i="18"/>
  <c r="AD39" i="18" s="1"/>
  <c r="U40" i="18"/>
  <c r="AD40" i="18" s="1"/>
  <c r="U41" i="18"/>
  <c r="AD41" i="18" s="1"/>
  <c r="U42" i="18"/>
  <c r="AD42" i="18" s="1"/>
  <c r="U43" i="18"/>
  <c r="AD43" i="18" s="1"/>
  <c r="U44" i="18"/>
  <c r="AD44" i="18" s="1"/>
  <c r="U45" i="18"/>
  <c r="AD45" i="18" s="1"/>
  <c r="U46" i="18"/>
  <c r="AD46" i="18" s="1"/>
  <c r="U47" i="18"/>
  <c r="AD47" i="18" s="1"/>
  <c r="U48" i="18"/>
  <c r="AD48" i="18" s="1"/>
  <c r="U49" i="18"/>
  <c r="AD49" i="18" s="1"/>
  <c r="V9" i="18"/>
  <c r="AE9" i="18" s="1"/>
  <c r="V14" i="18"/>
  <c r="AE14" i="18" s="1"/>
  <c r="V16" i="18"/>
  <c r="AE16" i="18" s="1"/>
  <c r="V18" i="18"/>
  <c r="AE18" i="18" s="1"/>
  <c r="V7" i="18"/>
  <c r="AE7" i="18" s="1"/>
  <c r="V8" i="18"/>
  <c r="AE8" i="18" s="1"/>
  <c r="V10" i="18"/>
  <c r="AE10" i="18" s="1"/>
  <c r="V11" i="18"/>
  <c r="AE11" i="18" s="1"/>
  <c r="V12" i="18"/>
  <c r="AE12" i="18" s="1"/>
  <c r="V13" i="18"/>
  <c r="AE13" i="18" s="1"/>
  <c r="V15" i="18"/>
  <c r="AE15" i="18" s="1"/>
  <c r="V17" i="18"/>
  <c r="AE17" i="18" s="1"/>
  <c r="V19" i="18"/>
  <c r="AE19" i="18" s="1"/>
  <c r="V20" i="18"/>
  <c r="AE20" i="18" s="1"/>
  <c r="V21" i="18"/>
  <c r="AE21" i="18" s="1"/>
  <c r="V22" i="18"/>
  <c r="AE22" i="18" s="1"/>
  <c r="V23" i="18"/>
  <c r="AE23" i="18" s="1"/>
  <c r="V24" i="18"/>
  <c r="AE24" i="18" s="1"/>
  <c r="V25" i="18"/>
  <c r="AE25" i="18" s="1"/>
  <c r="V26" i="18"/>
  <c r="AE26" i="18" s="1"/>
  <c r="V27" i="18"/>
  <c r="AE27" i="18" s="1"/>
  <c r="V28" i="18"/>
  <c r="AE28" i="18" s="1"/>
  <c r="V29" i="18"/>
  <c r="AE29" i="18" s="1"/>
  <c r="V30" i="18"/>
  <c r="AE30" i="18" s="1"/>
  <c r="V31" i="18"/>
  <c r="AE31" i="18" s="1"/>
  <c r="V32" i="18"/>
  <c r="AE32" i="18" s="1"/>
  <c r="V33" i="18"/>
  <c r="AE33" i="18" s="1"/>
  <c r="V34" i="18"/>
  <c r="AE34" i="18" s="1"/>
  <c r="V35" i="18"/>
  <c r="AE35" i="18" s="1"/>
  <c r="V36" i="18"/>
  <c r="AE36" i="18" s="1"/>
  <c r="V37" i="18"/>
  <c r="AE37" i="18" s="1"/>
  <c r="V38" i="18"/>
  <c r="AE38" i="18" s="1"/>
  <c r="V39" i="18"/>
  <c r="AE39" i="18" s="1"/>
  <c r="V40" i="18"/>
  <c r="AE40" i="18" s="1"/>
  <c r="V41" i="18"/>
  <c r="AE41" i="18" s="1"/>
  <c r="V42" i="18"/>
  <c r="AE42" i="18" s="1"/>
  <c r="V43" i="18"/>
  <c r="AE43" i="18" s="1"/>
  <c r="V44" i="18"/>
  <c r="AE44" i="18" s="1"/>
  <c r="V45" i="18"/>
  <c r="AE45" i="18" s="1"/>
  <c r="V46" i="18"/>
  <c r="AE46" i="18" s="1"/>
  <c r="V47" i="18"/>
  <c r="AE47" i="18" s="1"/>
  <c r="V48" i="18"/>
  <c r="AE48" i="18" s="1"/>
  <c r="V49" i="18"/>
  <c r="AE49" i="18" s="1"/>
  <c r="T9" i="18"/>
  <c r="AC9" i="18" s="1"/>
  <c r="T14" i="18"/>
  <c r="AC14" i="18" s="1"/>
  <c r="T16" i="18"/>
  <c r="AC16" i="18" s="1"/>
  <c r="T18" i="18"/>
  <c r="AC18" i="18" s="1"/>
  <c r="T7" i="18"/>
  <c r="AC7" i="18" s="1"/>
  <c r="T8" i="18"/>
  <c r="AC8" i="18" s="1"/>
  <c r="T10" i="18"/>
  <c r="AC10" i="18" s="1"/>
  <c r="T11" i="18"/>
  <c r="AC11" i="18" s="1"/>
  <c r="T12" i="18"/>
  <c r="AC12" i="18" s="1"/>
  <c r="T13" i="18"/>
  <c r="AC13" i="18" s="1"/>
  <c r="T15" i="18"/>
  <c r="AC15" i="18" s="1"/>
  <c r="T17" i="18"/>
  <c r="AC17" i="18" s="1"/>
  <c r="T19" i="18"/>
  <c r="AC19" i="18" s="1"/>
  <c r="T20" i="18"/>
  <c r="AC20" i="18" s="1"/>
  <c r="T21" i="18"/>
  <c r="AC21" i="18" s="1"/>
  <c r="T22" i="18"/>
  <c r="AC22" i="18" s="1"/>
  <c r="T23" i="18"/>
  <c r="AC23" i="18" s="1"/>
  <c r="T24" i="18"/>
  <c r="AC24" i="18" s="1"/>
  <c r="T25" i="18"/>
  <c r="AC25" i="18" s="1"/>
  <c r="T26" i="18"/>
  <c r="AC26" i="18" s="1"/>
  <c r="T27" i="18"/>
  <c r="AC27" i="18" s="1"/>
  <c r="T28" i="18"/>
  <c r="AC28" i="18" s="1"/>
  <c r="T29" i="18"/>
  <c r="AC29" i="18" s="1"/>
  <c r="T30" i="18"/>
  <c r="AC30" i="18" s="1"/>
  <c r="T31" i="18"/>
  <c r="AC31" i="18" s="1"/>
  <c r="T32" i="18"/>
  <c r="AC32" i="18" s="1"/>
  <c r="T33" i="18"/>
  <c r="AC33" i="18" s="1"/>
  <c r="T34" i="18"/>
  <c r="AC34" i="18" s="1"/>
  <c r="T35" i="18"/>
  <c r="AC35" i="18" s="1"/>
  <c r="T36" i="18"/>
  <c r="AC36" i="18" s="1"/>
  <c r="T37" i="18"/>
  <c r="AC37" i="18" s="1"/>
  <c r="T38" i="18"/>
  <c r="AC38" i="18" s="1"/>
  <c r="T39" i="18"/>
  <c r="AC39" i="18" s="1"/>
  <c r="T40" i="18"/>
  <c r="AC40" i="18" s="1"/>
  <c r="T41" i="18"/>
  <c r="AC41" i="18" s="1"/>
  <c r="T42" i="18"/>
  <c r="AC42" i="18" s="1"/>
  <c r="T43" i="18"/>
  <c r="AC43" i="18" s="1"/>
  <c r="T44" i="18"/>
  <c r="AC44" i="18" s="1"/>
  <c r="T45" i="18"/>
  <c r="AC45" i="18" s="1"/>
  <c r="T46" i="18"/>
  <c r="AC46" i="18" s="1"/>
  <c r="T47" i="18"/>
  <c r="AC47" i="18" s="1"/>
  <c r="T48" i="18"/>
  <c r="AC48" i="18" s="1"/>
  <c r="T49" i="18"/>
  <c r="AC49" i="18" s="1"/>
  <c r="S9" i="18"/>
  <c r="AB9" i="18" s="1"/>
  <c r="S14" i="18"/>
  <c r="AB14" i="18" s="1"/>
  <c r="S16" i="18"/>
  <c r="AB16" i="18" s="1"/>
  <c r="S18" i="18"/>
  <c r="AB18" i="18" s="1"/>
  <c r="S7" i="18"/>
  <c r="AB7" i="18" s="1"/>
  <c r="S8" i="18"/>
  <c r="AB8" i="18" s="1"/>
  <c r="S10" i="18"/>
  <c r="AB10" i="18" s="1"/>
  <c r="S11" i="18"/>
  <c r="AB11" i="18" s="1"/>
  <c r="S12" i="18"/>
  <c r="AB12" i="18" s="1"/>
  <c r="S13" i="18"/>
  <c r="AB13" i="18" s="1"/>
  <c r="S15" i="18"/>
  <c r="AB15" i="18" s="1"/>
  <c r="S17" i="18"/>
  <c r="AB17" i="18" s="1"/>
  <c r="S19" i="18"/>
  <c r="AB19" i="18" s="1"/>
  <c r="S20" i="18"/>
  <c r="AB20" i="18" s="1"/>
  <c r="S21" i="18"/>
  <c r="AB21" i="18" s="1"/>
  <c r="S22" i="18"/>
  <c r="AB22" i="18" s="1"/>
  <c r="S23" i="18"/>
  <c r="AB23" i="18" s="1"/>
  <c r="S24" i="18"/>
  <c r="AB24" i="18" s="1"/>
  <c r="S25" i="18"/>
  <c r="AB25" i="18" s="1"/>
  <c r="S26" i="18"/>
  <c r="AB26" i="18" s="1"/>
  <c r="S27" i="18"/>
  <c r="AB27" i="18" s="1"/>
  <c r="S28" i="18"/>
  <c r="AB28" i="18" s="1"/>
  <c r="S29" i="18"/>
  <c r="AB29" i="18" s="1"/>
  <c r="S30" i="18"/>
  <c r="AB30" i="18" s="1"/>
  <c r="S31" i="18"/>
  <c r="AB31" i="18"/>
  <c r="S32" i="18"/>
  <c r="AB32" i="18" s="1"/>
  <c r="S33" i="18"/>
  <c r="AB33" i="18" s="1"/>
  <c r="S34" i="18"/>
  <c r="AB34" i="18" s="1"/>
  <c r="S35" i="18"/>
  <c r="AB35" i="18" s="1"/>
  <c r="S36" i="18"/>
  <c r="AB36" i="18" s="1"/>
  <c r="S37" i="18"/>
  <c r="AB37" i="18" s="1"/>
  <c r="S38" i="18"/>
  <c r="AB38" i="18" s="1"/>
  <c r="S39" i="18"/>
  <c r="AB39" i="18" s="1"/>
  <c r="S40" i="18"/>
  <c r="AB40" i="18" s="1"/>
  <c r="S41" i="18"/>
  <c r="AB41" i="18" s="1"/>
  <c r="S42" i="18"/>
  <c r="AB42" i="18" s="1"/>
  <c r="S43" i="18"/>
  <c r="AB43" i="18" s="1"/>
  <c r="S44" i="18"/>
  <c r="AB44" i="18" s="1"/>
  <c r="S45" i="18"/>
  <c r="AB45" i="18" s="1"/>
  <c r="S46" i="18"/>
  <c r="AB46" i="18" s="1"/>
  <c r="S47" i="18"/>
  <c r="AB47" i="18" s="1"/>
  <c r="S48" i="18"/>
  <c r="AB48" i="18" s="1"/>
  <c r="S49" i="18"/>
  <c r="AB49" i="18" s="1"/>
  <c r="R9" i="18"/>
  <c r="AA9" i="18" s="1"/>
  <c r="R14" i="18"/>
  <c r="AA14" i="18" s="1"/>
  <c r="R16" i="18"/>
  <c r="AA16" i="18" s="1"/>
  <c r="R18" i="18"/>
  <c r="AA18" i="18" s="1"/>
  <c r="R7" i="18"/>
  <c r="AA7" i="18" s="1"/>
  <c r="R8" i="18"/>
  <c r="AA8" i="18" s="1"/>
  <c r="R10" i="18"/>
  <c r="AA10" i="18" s="1"/>
  <c r="R11" i="18"/>
  <c r="AA11" i="18" s="1"/>
  <c r="R12" i="18"/>
  <c r="AA12" i="18" s="1"/>
  <c r="R13" i="18"/>
  <c r="AA13" i="18" s="1"/>
  <c r="R15" i="18"/>
  <c r="AA15" i="18" s="1"/>
  <c r="R17" i="18"/>
  <c r="AA17" i="18" s="1"/>
  <c r="R19" i="18"/>
  <c r="AA19" i="18" s="1"/>
  <c r="R20" i="18"/>
  <c r="AA20" i="18" s="1"/>
  <c r="R21" i="18"/>
  <c r="AA21" i="18" s="1"/>
  <c r="R22" i="18"/>
  <c r="AA22" i="18" s="1"/>
  <c r="R23" i="18"/>
  <c r="AA23" i="18" s="1"/>
  <c r="R24" i="18"/>
  <c r="AA24" i="18" s="1"/>
  <c r="R25" i="18"/>
  <c r="AA25" i="18" s="1"/>
  <c r="R26" i="18"/>
  <c r="AA26" i="18" s="1"/>
  <c r="R27" i="18"/>
  <c r="AA27" i="18" s="1"/>
  <c r="R28" i="18"/>
  <c r="AA28" i="18" s="1"/>
  <c r="R29" i="18"/>
  <c r="AA29" i="18" s="1"/>
  <c r="R30" i="18"/>
  <c r="AA30" i="18" s="1"/>
  <c r="R31" i="18"/>
  <c r="AA31" i="18" s="1"/>
  <c r="R32" i="18"/>
  <c r="AA32" i="18" s="1"/>
  <c r="R33" i="18"/>
  <c r="AA33" i="18" s="1"/>
  <c r="R34" i="18"/>
  <c r="AA34" i="18" s="1"/>
  <c r="R35" i="18"/>
  <c r="AA35" i="18" s="1"/>
  <c r="R36" i="18"/>
  <c r="AA36" i="18" s="1"/>
  <c r="R37" i="18"/>
  <c r="AA37" i="18" s="1"/>
  <c r="R38" i="18"/>
  <c r="AA38" i="18" s="1"/>
  <c r="R39" i="18"/>
  <c r="AA39" i="18" s="1"/>
  <c r="R40" i="18"/>
  <c r="AA40" i="18" s="1"/>
  <c r="R41" i="18"/>
  <c r="AA41" i="18" s="1"/>
  <c r="R42" i="18"/>
  <c r="AA42" i="18" s="1"/>
  <c r="R43" i="18"/>
  <c r="AA43" i="18" s="1"/>
  <c r="R44" i="18"/>
  <c r="AA44" i="18" s="1"/>
  <c r="R45" i="18"/>
  <c r="AA45" i="18" s="1"/>
  <c r="R46" i="18"/>
  <c r="AA46" i="18" s="1"/>
  <c r="R47" i="18"/>
  <c r="AA47" i="18" s="1"/>
  <c r="R48" i="18"/>
  <c r="AA48" i="18" s="1"/>
  <c r="R49" i="18"/>
  <c r="AA49" i="18" s="1"/>
  <c r="W88" i="14"/>
  <c r="AF88" i="14" s="1"/>
  <c r="V88" i="14"/>
  <c r="AE88" i="14" s="1"/>
  <c r="U88" i="14"/>
  <c r="AD88" i="14" s="1"/>
  <c r="T88" i="14"/>
  <c r="AC88" i="14" s="1"/>
  <c r="S88" i="14"/>
  <c r="AB88" i="14" s="1"/>
  <c r="R88" i="14"/>
  <c r="AA88" i="14" s="1"/>
  <c r="W87" i="14"/>
  <c r="AF87" i="14" s="1"/>
  <c r="V87" i="14"/>
  <c r="AE87" i="14" s="1"/>
  <c r="U87" i="14"/>
  <c r="AD87" i="14" s="1"/>
  <c r="T87" i="14"/>
  <c r="AC87" i="14" s="1"/>
  <c r="S87" i="14"/>
  <c r="AB87" i="14" s="1"/>
  <c r="R87" i="14"/>
  <c r="AA87" i="14" s="1"/>
  <c r="W86" i="14"/>
  <c r="AF86" i="14" s="1"/>
  <c r="V86" i="14"/>
  <c r="AE86" i="14" s="1"/>
  <c r="U86" i="14"/>
  <c r="AD86" i="14" s="1"/>
  <c r="T86" i="14"/>
  <c r="AC86" i="14" s="1"/>
  <c r="S86" i="14"/>
  <c r="AB86" i="14" s="1"/>
  <c r="R86" i="14"/>
  <c r="AA86" i="14" s="1"/>
  <c r="W85" i="14"/>
  <c r="AF85" i="14" s="1"/>
  <c r="V85" i="14"/>
  <c r="AE85" i="14" s="1"/>
  <c r="U85" i="14"/>
  <c r="AD85" i="14" s="1"/>
  <c r="T85" i="14"/>
  <c r="AC85" i="14" s="1"/>
  <c r="S85" i="14"/>
  <c r="AB85" i="14" s="1"/>
  <c r="R85" i="14"/>
  <c r="AA85" i="14" s="1"/>
  <c r="W84" i="14"/>
  <c r="AF84" i="14" s="1"/>
  <c r="V84" i="14"/>
  <c r="AE84" i="14" s="1"/>
  <c r="U84" i="14"/>
  <c r="AD84" i="14" s="1"/>
  <c r="T84" i="14"/>
  <c r="AC84" i="14" s="1"/>
  <c r="S84" i="14"/>
  <c r="AB84" i="14" s="1"/>
  <c r="R84" i="14"/>
  <c r="AA84" i="14" s="1"/>
  <c r="W83" i="14"/>
  <c r="AF83" i="14" s="1"/>
  <c r="V83" i="14"/>
  <c r="AE83" i="14" s="1"/>
  <c r="U83" i="14"/>
  <c r="AD83" i="14" s="1"/>
  <c r="T83" i="14"/>
  <c r="AC83" i="14" s="1"/>
  <c r="S83" i="14"/>
  <c r="AB83" i="14" s="1"/>
  <c r="R83" i="14"/>
  <c r="AA83" i="14" s="1"/>
  <c r="W82" i="14"/>
  <c r="AF82" i="14" s="1"/>
  <c r="V82" i="14"/>
  <c r="AE82" i="14" s="1"/>
  <c r="U82" i="14"/>
  <c r="AD82" i="14" s="1"/>
  <c r="T82" i="14"/>
  <c r="AC82" i="14" s="1"/>
  <c r="S82" i="14"/>
  <c r="AB82" i="14" s="1"/>
  <c r="R82" i="14"/>
  <c r="AA82" i="14" s="1"/>
  <c r="W81" i="14"/>
  <c r="AF81" i="14" s="1"/>
  <c r="V81" i="14"/>
  <c r="AE81" i="14" s="1"/>
  <c r="U81" i="14"/>
  <c r="AD81" i="14" s="1"/>
  <c r="T81" i="14"/>
  <c r="AC81" i="14" s="1"/>
  <c r="S81" i="14"/>
  <c r="AB81" i="14" s="1"/>
  <c r="R81" i="14"/>
  <c r="AA81" i="14" s="1"/>
  <c r="W80" i="14"/>
  <c r="AF80" i="14" s="1"/>
  <c r="V80" i="14"/>
  <c r="AE80" i="14" s="1"/>
  <c r="U80" i="14"/>
  <c r="AD80" i="14" s="1"/>
  <c r="T80" i="14"/>
  <c r="AC80" i="14" s="1"/>
  <c r="S80" i="14"/>
  <c r="AB80" i="14" s="1"/>
  <c r="R80" i="14"/>
  <c r="AA80" i="14" s="1"/>
  <c r="W79" i="14"/>
  <c r="AF79" i="14" s="1"/>
  <c r="V79" i="14"/>
  <c r="AE79" i="14" s="1"/>
  <c r="U79" i="14"/>
  <c r="AD79" i="14" s="1"/>
  <c r="T79" i="14"/>
  <c r="AC79" i="14" s="1"/>
  <c r="S79" i="14"/>
  <c r="AB79" i="14" s="1"/>
  <c r="R79" i="14"/>
  <c r="AA79" i="14" s="1"/>
  <c r="W78" i="14"/>
  <c r="AF78" i="14" s="1"/>
  <c r="V78" i="14"/>
  <c r="AE78" i="14" s="1"/>
  <c r="U78" i="14"/>
  <c r="AD78" i="14" s="1"/>
  <c r="T78" i="14"/>
  <c r="AC78" i="14" s="1"/>
  <c r="S78" i="14"/>
  <c r="AB78" i="14" s="1"/>
  <c r="R78" i="14"/>
  <c r="AA78" i="14" s="1"/>
  <c r="W77" i="14"/>
  <c r="AF77" i="14" s="1"/>
  <c r="V77" i="14"/>
  <c r="AE77" i="14" s="1"/>
  <c r="U77" i="14"/>
  <c r="AD77" i="14" s="1"/>
  <c r="T77" i="14"/>
  <c r="AC77" i="14" s="1"/>
  <c r="S77" i="14"/>
  <c r="AB77" i="14" s="1"/>
  <c r="R77" i="14"/>
  <c r="AA77" i="14" s="1"/>
  <c r="W76" i="14"/>
  <c r="AF76" i="14" s="1"/>
  <c r="V76" i="14"/>
  <c r="AE76" i="14" s="1"/>
  <c r="U76" i="14"/>
  <c r="AD76" i="14" s="1"/>
  <c r="T76" i="14"/>
  <c r="AC76" i="14" s="1"/>
  <c r="S76" i="14"/>
  <c r="AB76" i="14" s="1"/>
  <c r="R76" i="14"/>
  <c r="AA76" i="14" s="1"/>
  <c r="W75" i="14"/>
  <c r="AF75" i="14" s="1"/>
  <c r="V75" i="14"/>
  <c r="AE75" i="14" s="1"/>
  <c r="U75" i="14"/>
  <c r="AD75" i="14" s="1"/>
  <c r="T75" i="14"/>
  <c r="AC75" i="14" s="1"/>
  <c r="S75" i="14"/>
  <c r="AB75" i="14" s="1"/>
  <c r="R75" i="14"/>
  <c r="AA75" i="14" s="1"/>
  <c r="W74" i="14"/>
  <c r="AF74" i="14" s="1"/>
  <c r="V74" i="14"/>
  <c r="AE74" i="14" s="1"/>
  <c r="U74" i="14"/>
  <c r="AD74" i="14" s="1"/>
  <c r="T74" i="14"/>
  <c r="AC74" i="14" s="1"/>
  <c r="S74" i="14"/>
  <c r="AB74" i="14" s="1"/>
  <c r="R74" i="14"/>
  <c r="AA74" i="14" s="1"/>
  <c r="W73" i="14"/>
  <c r="AF73" i="14" s="1"/>
  <c r="V73" i="14"/>
  <c r="AE73" i="14" s="1"/>
  <c r="U73" i="14"/>
  <c r="AD73" i="14" s="1"/>
  <c r="T73" i="14"/>
  <c r="AC73" i="14" s="1"/>
  <c r="S73" i="14"/>
  <c r="AB73" i="14" s="1"/>
  <c r="R73" i="14"/>
  <c r="AA73" i="14" s="1"/>
  <c r="W72" i="14"/>
  <c r="AF72" i="14" s="1"/>
  <c r="V72" i="14"/>
  <c r="AE72" i="14" s="1"/>
  <c r="U72" i="14"/>
  <c r="AD72" i="14" s="1"/>
  <c r="T72" i="14"/>
  <c r="AC72" i="14" s="1"/>
  <c r="S72" i="14"/>
  <c r="AB72" i="14" s="1"/>
  <c r="R72" i="14"/>
  <c r="AA72" i="14" s="1"/>
  <c r="W71" i="14"/>
  <c r="AF71" i="14" s="1"/>
  <c r="V71" i="14"/>
  <c r="AE71" i="14" s="1"/>
  <c r="U71" i="14"/>
  <c r="AD71" i="14" s="1"/>
  <c r="T71" i="14"/>
  <c r="AC71" i="14" s="1"/>
  <c r="S71" i="14"/>
  <c r="AB71" i="14" s="1"/>
  <c r="R71" i="14"/>
  <c r="AA71" i="14" s="1"/>
  <c r="W70" i="14"/>
  <c r="AF70" i="14" s="1"/>
  <c r="V70" i="14"/>
  <c r="AE70" i="14" s="1"/>
  <c r="U70" i="14"/>
  <c r="AD70" i="14" s="1"/>
  <c r="T70" i="14"/>
  <c r="AC70" i="14" s="1"/>
  <c r="S70" i="14"/>
  <c r="AB70" i="14" s="1"/>
  <c r="R70" i="14"/>
  <c r="AA70" i="14" s="1"/>
  <c r="W69" i="14"/>
  <c r="AF69" i="14" s="1"/>
  <c r="V69" i="14"/>
  <c r="AE69" i="14" s="1"/>
  <c r="U69" i="14"/>
  <c r="AD69" i="14" s="1"/>
  <c r="T69" i="14"/>
  <c r="AC69" i="14" s="1"/>
  <c r="S69" i="14"/>
  <c r="AB69" i="14" s="1"/>
  <c r="R69" i="14"/>
  <c r="AA69" i="14" s="1"/>
  <c r="W68" i="14"/>
  <c r="AF68" i="14" s="1"/>
  <c r="V68" i="14"/>
  <c r="AE68" i="14" s="1"/>
  <c r="U68" i="14"/>
  <c r="AD68" i="14" s="1"/>
  <c r="T68" i="14"/>
  <c r="AC68" i="14" s="1"/>
  <c r="S68" i="14"/>
  <c r="AB68" i="14" s="1"/>
  <c r="R68" i="14"/>
  <c r="AA68" i="14" s="1"/>
  <c r="W67" i="14"/>
  <c r="AF67" i="14" s="1"/>
  <c r="V67" i="14"/>
  <c r="AE67" i="14" s="1"/>
  <c r="U67" i="14"/>
  <c r="AD67" i="14" s="1"/>
  <c r="T67" i="14"/>
  <c r="AC67" i="14" s="1"/>
  <c r="S67" i="14"/>
  <c r="AB67" i="14" s="1"/>
  <c r="R67" i="14"/>
  <c r="AA67" i="14" s="1"/>
  <c r="W66" i="14"/>
  <c r="AF66" i="14" s="1"/>
  <c r="V66" i="14"/>
  <c r="AE66" i="14" s="1"/>
  <c r="U66" i="14"/>
  <c r="AD66" i="14" s="1"/>
  <c r="T66" i="14"/>
  <c r="AC66" i="14" s="1"/>
  <c r="S66" i="14"/>
  <c r="AB66" i="14" s="1"/>
  <c r="R66" i="14"/>
  <c r="AA66" i="14" s="1"/>
  <c r="W65" i="14"/>
  <c r="AF65" i="14" s="1"/>
  <c r="V65" i="14"/>
  <c r="AE65" i="14" s="1"/>
  <c r="U65" i="14"/>
  <c r="AD65" i="14" s="1"/>
  <c r="T65" i="14"/>
  <c r="AC65" i="14" s="1"/>
  <c r="S65" i="14"/>
  <c r="AB65" i="14" s="1"/>
  <c r="R65" i="14"/>
  <c r="AA65" i="14" s="1"/>
  <c r="W64" i="14"/>
  <c r="AF64" i="14" s="1"/>
  <c r="V64" i="14"/>
  <c r="AE64" i="14" s="1"/>
  <c r="U64" i="14"/>
  <c r="AD64" i="14" s="1"/>
  <c r="T64" i="14"/>
  <c r="AC64" i="14" s="1"/>
  <c r="S64" i="14"/>
  <c r="AB64" i="14" s="1"/>
  <c r="R64" i="14"/>
  <c r="AA64" i="14" s="1"/>
  <c r="W63" i="14"/>
  <c r="AF63" i="14" s="1"/>
  <c r="V63" i="14"/>
  <c r="AE63" i="14" s="1"/>
  <c r="U63" i="14"/>
  <c r="AD63" i="14" s="1"/>
  <c r="T63" i="14"/>
  <c r="AC63" i="14" s="1"/>
  <c r="S63" i="14"/>
  <c r="AB63" i="14" s="1"/>
  <c r="R63" i="14"/>
  <c r="AA63" i="14" s="1"/>
  <c r="W62" i="14"/>
  <c r="AF62" i="14" s="1"/>
  <c r="V62" i="14"/>
  <c r="AE62" i="14" s="1"/>
  <c r="U62" i="14"/>
  <c r="AD62" i="14" s="1"/>
  <c r="T62" i="14"/>
  <c r="AC62" i="14" s="1"/>
  <c r="S62" i="14"/>
  <c r="AB62" i="14" s="1"/>
  <c r="R62" i="14"/>
  <c r="AA62" i="14" s="1"/>
  <c r="W61" i="14"/>
  <c r="AF61" i="14" s="1"/>
  <c r="V61" i="14"/>
  <c r="AE61" i="14" s="1"/>
  <c r="U61" i="14"/>
  <c r="AD61" i="14" s="1"/>
  <c r="T61" i="14"/>
  <c r="AC61" i="14" s="1"/>
  <c r="S61" i="14"/>
  <c r="AB61" i="14" s="1"/>
  <c r="R61" i="14"/>
  <c r="AA61" i="14" s="1"/>
  <c r="W60" i="14"/>
  <c r="AF60" i="14" s="1"/>
  <c r="V60" i="14"/>
  <c r="AE60" i="14" s="1"/>
  <c r="U60" i="14"/>
  <c r="AD60" i="14" s="1"/>
  <c r="T60" i="14"/>
  <c r="AC60" i="14" s="1"/>
  <c r="S60" i="14"/>
  <c r="AB60" i="14" s="1"/>
  <c r="R60" i="14"/>
  <c r="AA60" i="14" s="1"/>
  <c r="W59" i="14"/>
  <c r="AF59" i="14" s="1"/>
  <c r="V59" i="14"/>
  <c r="AE59" i="14" s="1"/>
  <c r="U59" i="14"/>
  <c r="AD59" i="14" s="1"/>
  <c r="T59" i="14"/>
  <c r="AC59" i="14" s="1"/>
  <c r="S59" i="14"/>
  <c r="AB59" i="14" s="1"/>
  <c r="R59" i="14"/>
  <c r="AA59" i="14" s="1"/>
  <c r="W58" i="14"/>
  <c r="AF58" i="14" s="1"/>
  <c r="V58" i="14"/>
  <c r="AE58" i="14" s="1"/>
  <c r="U58" i="14"/>
  <c r="AD58" i="14" s="1"/>
  <c r="T58" i="14"/>
  <c r="AC58" i="14" s="1"/>
  <c r="S58" i="14"/>
  <c r="AB58" i="14" s="1"/>
  <c r="R58" i="14"/>
  <c r="AA58" i="14" s="1"/>
  <c r="W57" i="14"/>
  <c r="AF57" i="14" s="1"/>
  <c r="V57" i="14"/>
  <c r="AE57" i="14" s="1"/>
  <c r="U57" i="14"/>
  <c r="AD57" i="14" s="1"/>
  <c r="T57" i="14"/>
  <c r="AC57" i="14" s="1"/>
  <c r="S57" i="14"/>
  <c r="AB57" i="14" s="1"/>
  <c r="R57" i="14"/>
  <c r="AA57" i="14" s="1"/>
  <c r="W56" i="14"/>
  <c r="AF56" i="14" s="1"/>
  <c r="V56" i="14"/>
  <c r="AE56" i="14" s="1"/>
  <c r="U56" i="14"/>
  <c r="AD56" i="14" s="1"/>
  <c r="T56" i="14"/>
  <c r="AC56" i="14" s="1"/>
  <c r="S56" i="14"/>
  <c r="AB56" i="14" s="1"/>
  <c r="R56" i="14"/>
  <c r="AA56" i="14" s="1"/>
  <c r="W55" i="14"/>
  <c r="AF55" i="14" s="1"/>
  <c r="V55" i="14"/>
  <c r="AE55" i="14" s="1"/>
  <c r="U55" i="14"/>
  <c r="AD55" i="14" s="1"/>
  <c r="T55" i="14"/>
  <c r="AC55" i="14" s="1"/>
  <c r="S55" i="14"/>
  <c r="AB55" i="14" s="1"/>
  <c r="R55" i="14"/>
  <c r="AA55" i="14" s="1"/>
  <c r="W54" i="14"/>
  <c r="AF54" i="14" s="1"/>
  <c r="V54" i="14"/>
  <c r="AE54" i="14" s="1"/>
  <c r="U54" i="14"/>
  <c r="AD54" i="14" s="1"/>
  <c r="T54" i="14"/>
  <c r="AC54" i="14" s="1"/>
  <c r="S54" i="14"/>
  <c r="AB54" i="14" s="1"/>
  <c r="R54" i="14"/>
  <c r="AA54" i="14" s="1"/>
  <c r="W53" i="14"/>
  <c r="AF53" i="14" s="1"/>
  <c r="V53" i="14"/>
  <c r="AE53" i="14" s="1"/>
  <c r="U53" i="14"/>
  <c r="AD53" i="14" s="1"/>
  <c r="T53" i="14"/>
  <c r="AC53" i="14" s="1"/>
  <c r="S53" i="14"/>
  <c r="AB53" i="14" s="1"/>
  <c r="R53" i="14"/>
  <c r="AA53" i="14" s="1"/>
  <c r="W52" i="14"/>
  <c r="AF52" i="14" s="1"/>
  <c r="V52" i="14"/>
  <c r="AE52" i="14" s="1"/>
  <c r="U52" i="14"/>
  <c r="AD52" i="14" s="1"/>
  <c r="T52" i="14"/>
  <c r="AC52" i="14" s="1"/>
  <c r="S52" i="14"/>
  <c r="AB52" i="14" s="1"/>
  <c r="R52" i="14"/>
  <c r="AA52" i="14" s="1"/>
  <c r="W51" i="14"/>
  <c r="AF51" i="14" s="1"/>
  <c r="V51" i="14"/>
  <c r="AE51" i="14" s="1"/>
  <c r="U51" i="14"/>
  <c r="AD51" i="14" s="1"/>
  <c r="T51" i="14"/>
  <c r="AC51" i="14" s="1"/>
  <c r="S51" i="14"/>
  <c r="AB51" i="14" s="1"/>
  <c r="R51" i="14"/>
  <c r="AA51" i="14" s="1"/>
  <c r="W50" i="14"/>
  <c r="AF50" i="14" s="1"/>
  <c r="V50" i="14"/>
  <c r="AE50" i="14" s="1"/>
  <c r="U50" i="14"/>
  <c r="AD50" i="14" s="1"/>
  <c r="T50" i="14"/>
  <c r="AC50" i="14" s="1"/>
  <c r="S50" i="14"/>
  <c r="AB50" i="14" s="1"/>
  <c r="R50" i="14"/>
  <c r="AA50" i="14" s="1"/>
  <c r="W9" i="14"/>
  <c r="AF9" i="14" s="1"/>
  <c r="W7" i="14"/>
  <c r="AF7" i="14" s="1"/>
  <c r="W8" i="14"/>
  <c r="AF8" i="14" s="1"/>
  <c r="W10" i="14"/>
  <c r="AF10" i="14" s="1"/>
  <c r="W11" i="14"/>
  <c r="AF11" i="14" s="1"/>
  <c r="W12" i="14"/>
  <c r="AF12" i="14" s="1"/>
  <c r="W13" i="14"/>
  <c r="AF13" i="14" s="1"/>
  <c r="W14" i="14"/>
  <c r="AF14" i="14" s="1"/>
  <c r="W15" i="14"/>
  <c r="AF15" i="14" s="1"/>
  <c r="W16" i="14"/>
  <c r="AF16" i="14" s="1"/>
  <c r="W17" i="14"/>
  <c r="AF17" i="14" s="1"/>
  <c r="W18" i="14"/>
  <c r="AF18" i="14" s="1"/>
  <c r="W19" i="14"/>
  <c r="AF19" i="14" s="1"/>
  <c r="W20" i="14"/>
  <c r="AF20" i="14" s="1"/>
  <c r="W21" i="14"/>
  <c r="AF21" i="14" s="1"/>
  <c r="W22" i="14"/>
  <c r="AF22" i="14" s="1"/>
  <c r="W23" i="14"/>
  <c r="AF23" i="14" s="1"/>
  <c r="W24" i="14"/>
  <c r="AF24" i="14" s="1"/>
  <c r="W25" i="14"/>
  <c r="AF25" i="14" s="1"/>
  <c r="W26" i="14"/>
  <c r="AF26" i="14" s="1"/>
  <c r="W27" i="14"/>
  <c r="AF27" i="14" s="1"/>
  <c r="W28" i="14"/>
  <c r="AF28" i="14" s="1"/>
  <c r="W29" i="14"/>
  <c r="AF29" i="14" s="1"/>
  <c r="W30" i="14"/>
  <c r="AF30" i="14" s="1"/>
  <c r="W31" i="14"/>
  <c r="AF31" i="14" s="1"/>
  <c r="W32" i="14"/>
  <c r="AF32" i="14" s="1"/>
  <c r="W33" i="14"/>
  <c r="AF33" i="14" s="1"/>
  <c r="W34" i="14"/>
  <c r="AF34" i="14" s="1"/>
  <c r="W35" i="14"/>
  <c r="AF35" i="14" s="1"/>
  <c r="W36" i="14"/>
  <c r="AF36" i="14" s="1"/>
  <c r="W37" i="14"/>
  <c r="AF37" i="14" s="1"/>
  <c r="W38" i="14"/>
  <c r="AF38" i="14" s="1"/>
  <c r="W39" i="14"/>
  <c r="AF39" i="14" s="1"/>
  <c r="W40" i="14"/>
  <c r="AF40" i="14" s="1"/>
  <c r="W41" i="14"/>
  <c r="AF41" i="14" s="1"/>
  <c r="W42" i="14"/>
  <c r="AF42" i="14" s="1"/>
  <c r="W43" i="14"/>
  <c r="AF43" i="14" s="1"/>
  <c r="W44" i="14"/>
  <c r="AF44" i="14" s="1"/>
  <c r="W45" i="14"/>
  <c r="AF45" i="14" s="1"/>
  <c r="W46" i="14"/>
  <c r="AF46" i="14" s="1"/>
  <c r="W47" i="14"/>
  <c r="AF47" i="14" s="1"/>
  <c r="W48" i="14"/>
  <c r="AF48" i="14" s="1"/>
  <c r="W49" i="14"/>
  <c r="AF49" i="14" s="1"/>
  <c r="U9" i="14"/>
  <c r="AD9" i="14" s="1"/>
  <c r="U14" i="14"/>
  <c r="AD14" i="14" s="1"/>
  <c r="U16" i="14"/>
  <c r="AD16" i="14" s="1"/>
  <c r="U18" i="14"/>
  <c r="AD18" i="14" s="1"/>
  <c r="U7" i="14"/>
  <c r="AD7" i="14" s="1"/>
  <c r="U8" i="14"/>
  <c r="AD8" i="14" s="1"/>
  <c r="U10" i="14"/>
  <c r="AD10" i="14" s="1"/>
  <c r="U11" i="14"/>
  <c r="AD11" i="14" s="1"/>
  <c r="U12" i="14"/>
  <c r="AD12" i="14" s="1"/>
  <c r="U13" i="14"/>
  <c r="AD13" i="14" s="1"/>
  <c r="U15" i="14"/>
  <c r="AD15" i="14" s="1"/>
  <c r="E27" i="14" s="1"/>
  <c r="U17" i="14"/>
  <c r="AD17" i="14" s="1"/>
  <c r="U19" i="14"/>
  <c r="AD19" i="14" s="1"/>
  <c r="U20" i="14"/>
  <c r="AD20" i="14" s="1"/>
  <c r="U21" i="14"/>
  <c r="AD21" i="14" s="1"/>
  <c r="U22" i="14"/>
  <c r="AD22" i="14" s="1"/>
  <c r="U23" i="14"/>
  <c r="AD23" i="14" s="1"/>
  <c r="U24" i="14"/>
  <c r="AD24" i="14" s="1"/>
  <c r="U25" i="14"/>
  <c r="AD25" i="14" s="1"/>
  <c r="U26" i="14"/>
  <c r="AD26" i="14" s="1"/>
  <c r="U27" i="14"/>
  <c r="AD27" i="14" s="1"/>
  <c r="U28" i="14"/>
  <c r="AD28" i="14" s="1"/>
  <c r="U29" i="14"/>
  <c r="AD29" i="14" s="1"/>
  <c r="U30" i="14"/>
  <c r="AD30" i="14" s="1"/>
  <c r="U31" i="14"/>
  <c r="AD31" i="14" s="1"/>
  <c r="U32" i="14"/>
  <c r="AD32" i="14" s="1"/>
  <c r="U33" i="14"/>
  <c r="AD33" i="14" s="1"/>
  <c r="U34" i="14"/>
  <c r="AD34" i="14" s="1"/>
  <c r="U35" i="14"/>
  <c r="AD35" i="14" s="1"/>
  <c r="U36" i="14"/>
  <c r="AD36" i="14" s="1"/>
  <c r="U37" i="14"/>
  <c r="AD37" i="14" s="1"/>
  <c r="U38" i="14"/>
  <c r="AD38" i="14" s="1"/>
  <c r="U39" i="14"/>
  <c r="AD39" i="14" s="1"/>
  <c r="U40" i="14"/>
  <c r="AD40" i="14" s="1"/>
  <c r="U41" i="14"/>
  <c r="AD41" i="14" s="1"/>
  <c r="U42" i="14"/>
  <c r="AD42" i="14" s="1"/>
  <c r="U43" i="14"/>
  <c r="AD43" i="14" s="1"/>
  <c r="U44" i="14"/>
  <c r="AD44" i="14" s="1"/>
  <c r="U45" i="14"/>
  <c r="AD45" i="14" s="1"/>
  <c r="U46" i="14"/>
  <c r="AD46" i="14" s="1"/>
  <c r="U47" i="14"/>
  <c r="AD47" i="14" s="1"/>
  <c r="U48" i="14"/>
  <c r="AD48" i="14" s="1"/>
  <c r="U49" i="14"/>
  <c r="AD49" i="14" s="1"/>
  <c r="V9" i="14"/>
  <c r="AE9" i="14" s="1"/>
  <c r="V14" i="14"/>
  <c r="AE14" i="14" s="1"/>
  <c r="V16" i="14"/>
  <c r="AE16" i="14" s="1"/>
  <c r="V18" i="14"/>
  <c r="AE18" i="14" s="1"/>
  <c r="V7" i="14"/>
  <c r="AE7" i="14" s="1"/>
  <c r="V8" i="14"/>
  <c r="AE8" i="14" s="1"/>
  <c r="V10" i="14"/>
  <c r="AE10" i="14" s="1"/>
  <c r="V11" i="14"/>
  <c r="AE11" i="14" s="1"/>
  <c r="V12" i="14"/>
  <c r="AE12" i="14" s="1"/>
  <c r="V13" i="14"/>
  <c r="AE13" i="14" s="1"/>
  <c r="V15" i="14"/>
  <c r="AE15" i="14" s="1"/>
  <c r="V17" i="14"/>
  <c r="AE17" i="14" s="1"/>
  <c r="V19" i="14"/>
  <c r="AE19" i="14" s="1"/>
  <c r="V20" i="14"/>
  <c r="AE20" i="14" s="1"/>
  <c r="V21" i="14"/>
  <c r="AE21" i="14" s="1"/>
  <c r="V22" i="14"/>
  <c r="AE22" i="14" s="1"/>
  <c r="V23" i="14"/>
  <c r="AE23" i="14" s="1"/>
  <c r="V24" i="14"/>
  <c r="AE24" i="14" s="1"/>
  <c r="V25" i="14"/>
  <c r="AE25" i="14" s="1"/>
  <c r="V26" i="14"/>
  <c r="AE26" i="14" s="1"/>
  <c r="V27" i="14"/>
  <c r="AE27" i="14" s="1"/>
  <c r="V28" i="14"/>
  <c r="AE28" i="14" s="1"/>
  <c r="V29" i="14"/>
  <c r="AE29" i="14" s="1"/>
  <c r="V30" i="14"/>
  <c r="AE30" i="14" s="1"/>
  <c r="V31" i="14"/>
  <c r="AE31" i="14" s="1"/>
  <c r="V32" i="14"/>
  <c r="AE32" i="14" s="1"/>
  <c r="V33" i="14"/>
  <c r="AE33" i="14" s="1"/>
  <c r="V34" i="14"/>
  <c r="AE34" i="14" s="1"/>
  <c r="V35" i="14"/>
  <c r="AE35" i="14" s="1"/>
  <c r="V36" i="14"/>
  <c r="AE36" i="14" s="1"/>
  <c r="V37" i="14"/>
  <c r="AE37" i="14" s="1"/>
  <c r="V38" i="14"/>
  <c r="AE38" i="14" s="1"/>
  <c r="V39" i="14"/>
  <c r="AE39" i="14" s="1"/>
  <c r="V40" i="14"/>
  <c r="AE40" i="14" s="1"/>
  <c r="V41" i="14"/>
  <c r="AE41" i="14" s="1"/>
  <c r="V42" i="14"/>
  <c r="AE42" i="14" s="1"/>
  <c r="V43" i="14"/>
  <c r="AE43" i="14" s="1"/>
  <c r="V44" i="14"/>
  <c r="AE44" i="14" s="1"/>
  <c r="V45" i="14"/>
  <c r="AE45" i="14" s="1"/>
  <c r="V46" i="14"/>
  <c r="AE46" i="14" s="1"/>
  <c r="V47" i="14"/>
  <c r="AE47" i="14" s="1"/>
  <c r="V48" i="14"/>
  <c r="AE48" i="14" s="1"/>
  <c r="V49" i="14"/>
  <c r="AE49" i="14" s="1"/>
  <c r="T9" i="14"/>
  <c r="AC9" i="14" s="1"/>
  <c r="T14" i="14"/>
  <c r="AC14" i="14" s="1"/>
  <c r="T16" i="14"/>
  <c r="AC16" i="14" s="1"/>
  <c r="T18" i="14"/>
  <c r="AC18" i="14" s="1"/>
  <c r="T7" i="14"/>
  <c r="AC7" i="14" s="1"/>
  <c r="T8" i="14"/>
  <c r="AC8" i="14" s="1"/>
  <c r="T10" i="14"/>
  <c r="AC10" i="14" s="1"/>
  <c r="T11" i="14"/>
  <c r="AC11" i="14" s="1"/>
  <c r="T12" i="14"/>
  <c r="AC12" i="14" s="1"/>
  <c r="T13" i="14"/>
  <c r="AC13" i="14" s="1"/>
  <c r="T15" i="14"/>
  <c r="AC15" i="14" s="1"/>
  <c r="T17" i="14"/>
  <c r="AC17" i="14" s="1"/>
  <c r="T19" i="14"/>
  <c r="AC19" i="14" s="1"/>
  <c r="T20" i="14"/>
  <c r="AC20" i="14" s="1"/>
  <c r="T21" i="14"/>
  <c r="AC21" i="14" s="1"/>
  <c r="T22" i="14"/>
  <c r="AC22" i="14" s="1"/>
  <c r="T23" i="14"/>
  <c r="AC23" i="14" s="1"/>
  <c r="T24" i="14"/>
  <c r="AC24" i="14" s="1"/>
  <c r="T25" i="14"/>
  <c r="AC25" i="14" s="1"/>
  <c r="T26" i="14"/>
  <c r="AC26" i="14" s="1"/>
  <c r="T27" i="14"/>
  <c r="AC27" i="14" s="1"/>
  <c r="T28" i="14"/>
  <c r="AC28" i="14" s="1"/>
  <c r="T29" i="14"/>
  <c r="AC29" i="14" s="1"/>
  <c r="T30" i="14"/>
  <c r="AC30" i="14" s="1"/>
  <c r="T31" i="14"/>
  <c r="AC31" i="14" s="1"/>
  <c r="T32" i="14"/>
  <c r="AC32" i="14" s="1"/>
  <c r="T33" i="14"/>
  <c r="AC33" i="14" s="1"/>
  <c r="T34" i="14"/>
  <c r="AC34" i="14" s="1"/>
  <c r="T35" i="14"/>
  <c r="AC35" i="14" s="1"/>
  <c r="T36" i="14"/>
  <c r="AC36" i="14" s="1"/>
  <c r="T37" i="14"/>
  <c r="AC37" i="14" s="1"/>
  <c r="T38" i="14"/>
  <c r="AC38" i="14" s="1"/>
  <c r="T39" i="14"/>
  <c r="AC39" i="14" s="1"/>
  <c r="T40" i="14"/>
  <c r="AC40" i="14" s="1"/>
  <c r="T41" i="14"/>
  <c r="AC41" i="14" s="1"/>
  <c r="T42" i="14"/>
  <c r="AC42" i="14" s="1"/>
  <c r="T43" i="14"/>
  <c r="AC43" i="14" s="1"/>
  <c r="T44" i="14"/>
  <c r="AC44" i="14" s="1"/>
  <c r="T45" i="14"/>
  <c r="AC45" i="14" s="1"/>
  <c r="T46" i="14"/>
  <c r="AC46" i="14" s="1"/>
  <c r="T47" i="14"/>
  <c r="AC47" i="14" s="1"/>
  <c r="T48" i="14"/>
  <c r="AC48" i="14" s="1"/>
  <c r="T49" i="14"/>
  <c r="AC49" i="14" s="1"/>
  <c r="S9" i="14"/>
  <c r="AB9" i="14" s="1"/>
  <c r="S14" i="14"/>
  <c r="AB14" i="14" s="1"/>
  <c r="S16" i="14"/>
  <c r="AB16" i="14" s="1"/>
  <c r="S18" i="14"/>
  <c r="AB18" i="14" s="1"/>
  <c r="S7" i="14"/>
  <c r="AB7" i="14" s="1"/>
  <c r="S8" i="14"/>
  <c r="AB8" i="14" s="1"/>
  <c r="S10" i="14"/>
  <c r="AB10" i="14" s="1"/>
  <c r="S11" i="14"/>
  <c r="AB11" i="14" s="1"/>
  <c r="S12" i="14"/>
  <c r="AB12" i="14" s="1"/>
  <c r="S13" i="14"/>
  <c r="AB13" i="14" s="1"/>
  <c r="S15" i="14"/>
  <c r="AB15" i="14" s="1"/>
  <c r="S17" i="14"/>
  <c r="AB17" i="14" s="1"/>
  <c r="S19" i="14"/>
  <c r="AB19" i="14" s="1"/>
  <c r="S20" i="14"/>
  <c r="AB20" i="14" s="1"/>
  <c r="S21" i="14"/>
  <c r="AB21" i="14" s="1"/>
  <c r="S22" i="14"/>
  <c r="AB22" i="14" s="1"/>
  <c r="S23" i="14"/>
  <c r="AB23" i="14" s="1"/>
  <c r="S24" i="14"/>
  <c r="AB24" i="14" s="1"/>
  <c r="S25" i="14"/>
  <c r="AB25" i="14" s="1"/>
  <c r="S26" i="14"/>
  <c r="AB26" i="14" s="1"/>
  <c r="S27" i="14"/>
  <c r="AB27" i="14" s="1"/>
  <c r="S28" i="14"/>
  <c r="AB28" i="14" s="1"/>
  <c r="S29" i="14"/>
  <c r="AB29" i="14" s="1"/>
  <c r="S30" i="14"/>
  <c r="AB30" i="14" s="1"/>
  <c r="S31" i="14"/>
  <c r="AB31" i="14" s="1"/>
  <c r="S32" i="14"/>
  <c r="AB32" i="14" s="1"/>
  <c r="S33" i="14"/>
  <c r="AB33" i="14" s="1"/>
  <c r="S34" i="14"/>
  <c r="AB34" i="14" s="1"/>
  <c r="S35" i="14"/>
  <c r="AB35" i="14" s="1"/>
  <c r="S36" i="14"/>
  <c r="AB36" i="14" s="1"/>
  <c r="S37" i="14"/>
  <c r="AB37" i="14" s="1"/>
  <c r="S38" i="14"/>
  <c r="AB38" i="14" s="1"/>
  <c r="S39" i="14"/>
  <c r="AB39" i="14" s="1"/>
  <c r="S40" i="14"/>
  <c r="AB40" i="14" s="1"/>
  <c r="S41" i="14"/>
  <c r="AB41" i="14" s="1"/>
  <c r="S42" i="14"/>
  <c r="AB42" i="14" s="1"/>
  <c r="S43" i="14"/>
  <c r="AB43" i="14" s="1"/>
  <c r="S44" i="14"/>
  <c r="AB44" i="14" s="1"/>
  <c r="S45" i="14"/>
  <c r="AB45" i="14" s="1"/>
  <c r="S46" i="14"/>
  <c r="AB46" i="14" s="1"/>
  <c r="S47" i="14"/>
  <c r="AB47" i="14" s="1"/>
  <c r="S48" i="14"/>
  <c r="AB48" i="14" s="1"/>
  <c r="S49" i="14"/>
  <c r="AB49" i="14" s="1"/>
  <c r="R9" i="14"/>
  <c r="AA9" i="14" s="1"/>
  <c r="R14" i="14"/>
  <c r="AA14" i="14" s="1"/>
  <c r="R16" i="14"/>
  <c r="AA16" i="14" s="1"/>
  <c r="R18" i="14"/>
  <c r="AA18" i="14" s="1"/>
  <c r="R7" i="14"/>
  <c r="AA7" i="14" s="1"/>
  <c r="R8" i="14"/>
  <c r="AA8" i="14" s="1"/>
  <c r="R10" i="14"/>
  <c r="AA10" i="14" s="1"/>
  <c r="R11" i="14"/>
  <c r="AA11" i="14" s="1"/>
  <c r="R12" i="14"/>
  <c r="AA12" i="14" s="1"/>
  <c r="R13" i="14"/>
  <c r="AA13" i="14" s="1"/>
  <c r="R15" i="14"/>
  <c r="AA15" i="14" s="1"/>
  <c r="R17" i="14"/>
  <c r="AA17" i="14" s="1"/>
  <c r="R19" i="14"/>
  <c r="AA19" i="14" s="1"/>
  <c r="R20" i="14"/>
  <c r="AA20" i="14" s="1"/>
  <c r="R21" i="14"/>
  <c r="AA21" i="14" s="1"/>
  <c r="R22" i="14"/>
  <c r="AA22" i="14" s="1"/>
  <c r="R23" i="14"/>
  <c r="AA23" i="14" s="1"/>
  <c r="R24" i="14"/>
  <c r="AA24" i="14" s="1"/>
  <c r="R25" i="14"/>
  <c r="AA25" i="14" s="1"/>
  <c r="R26" i="14"/>
  <c r="AA26" i="14" s="1"/>
  <c r="R27" i="14"/>
  <c r="AA27" i="14" s="1"/>
  <c r="R28" i="14"/>
  <c r="AA28" i="14" s="1"/>
  <c r="R29" i="14"/>
  <c r="AA29" i="14" s="1"/>
  <c r="R30" i="14"/>
  <c r="AA30" i="14" s="1"/>
  <c r="R31" i="14"/>
  <c r="AA31" i="14" s="1"/>
  <c r="R32" i="14"/>
  <c r="AA32" i="14" s="1"/>
  <c r="R33" i="14"/>
  <c r="AA33" i="14" s="1"/>
  <c r="R34" i="14"/>
  <c r="AA34" i="14" s="1"/>
  <c r="R35" i="14"/>
  <c r="AA35" i="14" s="1"/>
  <c r="R36" i="14"/>
  <c r="AA36" i="14" s="1"/>
  <c r="R37" i="14"/>
  <c r="AA37" i="14" s="1"/>
  <c r="R38" i="14"/>
  <c r="AA38" i="14" s="1"/>
  <c r="R39" i="14"/>
  <c r="AA39" i="14" s="1"/>
  <c r="R40" i="14"/>
  <c r="AA40" i="14" s="1"/>
  <c r="R41" i="14"/>
  <c r="AA41" i="14" s="1"/>
  <c r="R42" i="14"/>
  <c r="AA42" i="14" s="1"/>
  <c r="R43" i="14"/>
  <c r="AA43" i="14" s="1"/>
  <c r="R44" i="14"/>
  <c r="AA44" i="14" s="1"/>
  <c r="R45" i="14"/>
  <c r="AA45" i="14" s="1"/>
  <c r="R46" i="14"/>
  <c r="AA46" i="14" s="1"/>
  <c r="R47" i="14"/>
  <c r="AA47" i="14" s="1"/>
  <c r="R48" i="14"/>
  <c r="AA48" i="14" s="1"/>
  <c r="R49" i="14"/>
  <c r="AA49" i="14" s="1"/>
  <c r="W88" i="13"/>
  <c r="AF88" i="13" s="1"/>
  <c r="V88" i="13"/>
  <c r="AE88" i="13" s="1"/>
  <c r="U88" i="13"/>
  <c r="AD88" i="13" s="1"/>
  <c r="T88" i="13"/>
  <c r="AC88" i="13" s="1"/>
  <c r="S88" i="13"/>
  <c r="AB88" i="13" s="1"/>
  <c r="R88" i="13"/>
  <c r="AA88" i="13" s="1"/>
  <c r="W87" i="13"/>
  <c r="AF87" i="13" s="1"/>
  <c r="V87" i="13"/>
  <c r="AE87" i="13" s="1"/>
  <c r="U87" i="13"/>
  <c r="AD87" i="13" s="1"/>
  <c r="T87" i="13"/>
  <c r="AC87" i="13" s="1"/>
  <c r="S87" i="13"/>
  <c r="AB87" i="13" s="1"/>
  <c r="R87" i="13"/>
  <c r="AA87" i="13" s="1"/>
  <c r="W86" i="13"/>
  <c r="AF86" i="13" s="1"/>
  <c r="V86" i="13"/>
  <c r="AE86" i="13" s="1"/>
  <c r="U86" i="13"/>
  <c r="AD86" i="13" s="1"/>
  <c r="T86" i="13"/>
  <c r="AC86" i="13" s="1"/>
  <c r="S86" i="13"/>
  <c r="AB86" i="13" s="1"/>
  <c r="R86" i="13"/>
  <c r="AA86" i="13" s="1"/>
  <c r="W85" i="13"/>
  <c r="AF85" i="13" s="1"/>
  <c r="V85" i="13"/>
  <c r="AE85" i="13" s="1"/>
  <c r="U85" i="13"/>
  <c r="AD85" i="13" s="1"/>
  <c r="T85" i="13"/>
  <c r="AC85" i="13" s="1"/>
  <c r="S85" i="13"/>
  <c r="AB85" i="13" s="1"/>
  <c r="R85" i="13"/>
  <c r="AA85" i="13" s="1"/>
  <c r="W84" i="13"/>
  <c r="AF84" i="13" s="1"/>
  <c r="V84" i="13"/>
  <c r="AE84" i="13" s="1"/>
  <c r="U84" i="13"/>
  <c r="AD84" i="13" s="1"/>
  <c r="T84" i="13"/>
  <c r="AC84" i="13" s="1"/>
  <c r="S84" i="13"/>
  <c r="AB84" i="13" s="1"/>
  <c r="R84" i="13"/>
  <c r="AA84" i="13" s="1"/>
  <c r="W83" i="13"/>
  <c r="AF83" i="13" s="1"/>
  <c r="V83" i="13"/>
  <c r="AE83" i="13" s="1"/>
  <c r="U83" i="13"/>
  <c r="AD83" i="13" s="1"/>
  <c r="T83" i="13"/>
  <c r="AC83" i="13" s="1"/>
  <c r="S83" i="13"/>
  <c r="AB83" i="13" s="1"/>
  <c r="R83" i="13"/>
  <c r="AA83" i="13" s="1"/>
  <c r="W82" i="13"/>
  <c r="AF82" i="13" s="1"/>
  <c r="V82" i="13"/>
  <c r="AE82" i="13" s="1"/>
  <c r="U82" i="13"/>
  <c r="AD82" i="13" s="1"/>
  <c r="T82" i="13"/>
  <c r="AC82" i="13" s="1"/>
  <c r="S82" i="13"/>
  <c r="AB82" i="13" s="1"/>
  <c r="R82" i="13"/>
  <c r="AA82" i="13" s="1"/>
  <c r="W81" i="13"/>
  <c r="AF81" i="13" s="1"/>
  <c r="V81" i="13"/>
  <c r="AE81" i="13" s="1"/>
  <c r="U81" i="13"/>
  <c r="AD81" i="13" s="1"/>
  <c r="T81" i="13"/>
  <c r="AC81" i="13" s="1"/>
  <c r="S81" i="13"/>
  <c r="AB81" i="13" s="1"/>
  <c r="R81" i="13"/>
  <c r="AA81" i="13" s="1"/>
  <c r="W80" i="13"/>
  <c r="AF80" i="13" s="1"/>
  <c r="V80" i="13"/>
  <c r="AE80" i="13" s="1"/>
  <c r="U80" i="13"/>
  <c r="AD80" i="13" s="1"/>
  <c r="T80" i="13"/>
  <c r="AC80" i="13" s="1"/>
  <c r="S80" i="13"/>
  <c r="AB80" i="13" s="1"/>
  <c r="R80" i="13"/>
  <c r="AA80" i="13" s="1"/>
  <c r="W79" i="13"/>
  <c r="AF79" i="13" s="1"/>
  <c r="V79" i="13"/>
  <c r="AE79" i="13" s="1"/>
  <c r="U79" i="13"/>
  <c r="AD79" i="13" s="1"/>
  <c r="T79" i="13"/>
  <c r="AC79" i="13" s="1"/>
  <c r="S79" i="13"/>
  <c r="AB79" i="13" s="1"/>
  <c r="R79" i="13"/>
  <c r="AA79" i="13" s="1"/>
  <c r="W78" i="13"/>
  <c r="AF78" i="13" s="1"/>
  <c r="V78" i="13"/>
  <c r="AE78" i="13" s="1"/>
  <c r="U78" i="13"/>
  <c r="AD78" i="13" s="1"/>
  <c r="T78" i="13"/>
  <c r="AC78" i="13" s="1"/>
  <c r="S78" i="13"/>
  <c r="AB78" i="13" s="1"/>
  <c r="R78" i="13"/>
  <c r="AA78" i="13" s="1"/>
  <c r="W77" i="13"/>
  <c r="AF77" i="13" s="1"/>
  <c r="V77" i="13"/>
  <c r="AE77" i="13" s="1"/>
  <c r="U77" i="13"/>
  <c r="AD77" i="13" s="1"/>
  <c r="T77" i="13"/>
  <c r="AC77" i="13" s="1"/>
  <c r="S77" i="13"/>
  <c r="AB77" i="13" s="1"/>
  <c r="R77" i="13"/>
  <c r="AA77" i="13" s="1"/>
  <c r="W76" i="13"/>
  <c r="AF76" i="13" s="1"/>
  <c r="V76" i="13"/>
  <c r="AE76" i="13" s="1"/>
  <c r="U76" i="13"/>
  <c r="AD76" i="13" s="1"/>
  <c r="T76" i="13"/>
  <c r="AC76" i="13" s="1"/>
  <c r="S76" i="13"/>
  <c r="AB76" i="13" s="1"/>
  <c r="R76" i="13"/>
  <c r="AA76" i="13" s="1"/>
  <c r="W75" i="13"/>
  <c r="AF75" i="13" s="1"/>
  <c r="V75" i="13"/>
  <c r="AE75" i="13" s="1"/>
  <c r="U75" i="13"/>
  <c r="AD75" i="13" s="1"/>
  <c r="T75" i="13"/>
  <c r="AC75" i="13" s="1"/>
  <c r="S75" i="13"/>
  <c r="AB75" i="13" s="1"/>
  <c r="R75" i="13"/>
  <c r="AA75" i="13" s="1"/>
  <c r="W74" i="13"/>
  <c r="AF74" i="13" s="1"/>
  <c r="V74" i="13"/>
  <c r="AE74" i="13" s="1"/>
  <c r="U74" i="13"/>
  <c r="AD74" i="13" s="1"/>
  <c r="T74" i="13"/>
  <c r="AC74" i="13" s="1"/>
  <c r="S74" i="13"/>
  <c r="AB74" i="13" s="1"/>
  <c r="R74" i="13"/>
  <c r="AA74" i="13" s="1"/>
  <c r="W73" i="13"/>
  <c r="AF73" i="13" s="1"/>
  <c r="V73" i="13"/>
  <c r="AE73" i="13" s="1"/>
  <c r="U73" i="13"/>
  <c r="AD73" i="13" s="1"/>
  <c r="T73" i="13"/>
  <c r="AC73" i="13" s="1"/>
  <c r="S73" i="13"/>
  <c r="AB73" i="13" s="1"/>
  <c r="R73" i="13"/>
  <c r="AA73" i="13" s="1"/>
  <c r="W72" i="13"/>
  <c r="AF72" i="13" s="1"/>
  <c r="V72" i="13"/>
  <c r="AE72" i="13" s="1"/>
  <c r="U72" i="13"/>
  <c r="AD72" i="13" s="1"/>
  <c r="T72" i="13"/>
  <c r="AC72" i="13" s="1"/>
  <c r="S72" i="13"/>
  <c r="AB72" i="13" s="1"/>
  <c r="R72" i="13"/>
  <c r="AA72" i="13" s="1"/>
  <c r="W71" i="13"/>
  <c r="AF71" i="13" s="1"/>
  <c r="V71" i="13"/>
  <c r="AE71" i="13" s="1"/>
  <c r="U71" i="13"/>
  <c r="AD71" i="13" s="1"/>
  <c r="T71" i="13"/>
  <c r="AC71" i="13" s="1"/>
  <c r="S71" i="13"/>
  <c r="AB71" i="13" s="1"/>
  <c r="R71" i="13"/>
  <c r="AA71" i="13" s="1"/>
  <c r="W70" i="13"/>
  <c r="AF70" i="13" s="1"/>
  <c r="V70" i="13"/>
  <c r="AE70" i="13" s="1"/>
  <c r="U70" i="13"/>
  <c r="AD70" i="13" s="1"/>
  <c r="T70" i="13"/>
  <c r="AC70" i="13" s="1"/>
  <c r="S70" i="13"/>
  <c r="AB70" i="13" s="1"/>
  <c r="R70" i="13"/>
  <c r="AA70" i="13" s="1"/>
  <c r="W69" i="13"/>
  <c r="AF69" i="13" s="1"/>
  <c r="V69" i="13"/>
  <c r="AE69" i="13" s="1"/>
  <c r="U69" i="13"/>
  <c r="AD69" i="13" s="1"/>
  <c r="T69" i="13"/>
  <c r="AC69" i="13" s="1"/>
  <c r="S69" i="13"/>
  <c r="AB69" i="13" s="1"/>
  <c r="R69" i="13"/>
  <c r="AA69" i="13" s="1"/>
  <c r="W68" i="13"/>
  <c r="AF68" i="13" s="1"/>
  <c r="V68" i="13"/>
  <c r="AE68" i="13" s="1"/>
  <c r="U68" i="13"/>
  <c r="AD68" i="13" s="1"/>
  <c r="T68" i="13"/>
  <c r="AC68" i="13" s="1"/>
  <c r="S68" i="13"/>
  <c r="AB68" i="13" s="1"/>
  <c r="R68" i="13"/>
  <c r="AA68" i="13" s="1"/>
  <c r="W67" i="13"/>
  <c r="AF67" i="13" s="1"/>
  <c r="V67" i="13"/>
  <c r="AE67" i="13" s="1"/>
  <c r="U67" i="13"/>
  <c r="AD67" i="13" s="1"/>
  <c r="T67" i="13"/>
  <c r="AC67" i="13" s="1"/>
  <c r="S67" i="13"/>
  <c r="AB67" i="13" s="1"/>
  <c r="R67" i="13"/>
  <c r="AA67" i="13" s="1"/>
  <c r="W66" i="13"/>
  <c r="AF66" i="13" s="1"/>
  <c r="V66" i="13"/>
  <c r="AE66" i="13" s="1"/>
  <c r="U66" i="13"/>
  <c r="AD66" i="13" s="1"/>
  <c r="T66" i="13"/>
  <c r="AC66" i="13" s="1"/>
  <c r="S66" i="13"/>
  <c r="AB66" i="13" s="1"/>
  <c r="R66" i="13"/>
  <c r="AA66" i="13" s="1"/>
  <c r="W65" i="13"/>
  <c r="AF65" i="13" s="1"/>
  <c r="V65" i="13"/>
  <c r="AE65" i="13" s="1"/>
  <c r="U65" i="13"/>
  <c r="AD65" i="13" s="1"/>
  <c r="T65" i="13"/>
  <c r="AC65" i="13" s="1"/>
  <c r="S65" i="13"/>
  <c r="AB65" i="13" s="1"/>
  <c r="R65" i="13"/>
  <c r="AA65" i="13" s="1"/>
  <c r="W64" i="13"/>
  <c r="AF64" i="13" s="1"/>
  <c r="V64" i="13"/>
  <c r="AE64" i="13" s="1"/>
  <c r="U64" i="13"/>
  <c r="AD64" i="13" s="1"/>
  <c r="T64" i="13"/>
  <c r="AC64" i="13" s="1"/>
  <c r="S64" i="13"/>
  <c r="AB64" i="13" s="1"/>
  <c r="R64" i="13"/>
  <c r="AA64" i="13" s="1"/>
  <c r="W63" i="13"/>
  <c r="AF63" i="13" s="1"/>
  <c r="V63" i="13"/>
  <c r="AE63" i="13" s="1"/>
  <c r="U63" i="13"/>
  <c r="AD63" i="13" s="1"/>
  <c r="T63" i="13"/>
  <c r="AC63" i="13" s="1"/>
  <c r="S63" i="13"/>
  <c r="AB63" i="13" s="1"/>
  <c r="R63" i="13"/>
  <c r="AA63" i="13" s="1"/>
  <c r="W62" i="13"/>
  <c r="AF62" i="13" s="1"/>
  <c r="V62" i="13"/>
  <c r="AE62" i="13" s="1"/>
  <c r="U62" i="13"/>
  <c r="AD62" i="13" s="1"/>
  <c r="T62" i="13"/>
  <c r="AC62" i="13" s="1"/>
  <c r="S62" i="13"/>
  <c r="AB62" i="13" s="1"/>
  <c r="R62" i="13"/>
  <c r="AA62" i="13" s="1"/>
  <c r="W61" i="13"/>
  <c r="AF61" i="13" s="1"/>
  <c r="V61" i="13"/>
  <c r="AE61" i="13" s="1"/>
  <c r="U61" i="13"/>
  <c r="AD61" i="13" s="1"/>
  <c r="T61" i="13"/>
  <c r="AC61" i="13" s="1"/>
  <c r="S61" i="13"/>
  <c r="AB61" i="13" s="1"/>
  <c r="R61" i="13"/>
  <c r="AA61" i="13" s="1"/>
  <c r="W60" i="13"/>
  <c r="AF60" i="13" s="1"/>
  <c r="V60" i="13"/>
  <c r="AE60" i="13" s="1"/>
  <c r="U60" i="13"/>
  <c r="AD60" i="13" s="1"/>
  <c r="T60" i="13"/>
  <c r="AC60" i="13" s="1"/>
  <c r="S60" i="13"/>
  <c r="AB60" i="13" s="1"/>
  <c r="R60" i="13"/>
  <c r="AA60" i="13" s="1"/>
  <c r="W59" i="13"/>
  <c r="AF59" i="13" s="1"/>
  <c r="V59" i="13"/>
  <c r="AE59" i="13" s="1"/>
  <c r="U59" i="13"/>
  <c r="AD59" i="13" s="1"/>
  <c r="T59" i="13"/>
  <c r="AC59" i="13" s="1"/>
  <c r="S59" i="13"/>
  <c r="AB59" i="13" s="1"/>
  <c r="R59" i="13"/>
  <c r="AA59" i="13" s="1"/>
  <c r="W58" i="13"/>
  <c r="AF58" i="13" s="1"/>
  <c r="V58" i="13"/>
  <c r="AE58" i="13" s="1"/>
  <c r="U58" i="13"/>
  <c r="AD58" i="13" s="1"/>
  <c r="T58" i="13"/>
  <c r="AC58" i="13" s="1"/>
  <c r="S58" i="13"/>
  <c r="AB58" i="13" s="1"/>
  <c r="R58" i="13"/>
  <c r="AA58" i="13" s="1"/>
  <c r="W57" i="13"/>
  <c r="AF57" i="13" s="1"/>
  <c r="V57" i="13"/>
  <c r="AE57" i="13" s="1"/>
  <c r="U57" i="13"/>
  <c r="AD57" i="13" s="1"/>
  <c r="T57" i="13"/>
  <c r="AC57" i="13" s="1"/>
  <c r="S57" i="13"/>
  <c r="AB57" i="13" s="1"/>
  <c r="R57" i="13"/>
  <c r="AA57" i="13" s="1"/>
  <c r="W56" i="13"/>
  <c r="AF56" i="13" s="1"/>
  <c r="V56" i="13"/>
  <c r="AE56" i="13" s="1"/>
  <c r="U56" i="13"/>
  <c r="AD56" i="13" s="1"/>
  <c r="T56" i="13"/>
  <c r="AC56" i="13" s="1"/>
  <c r="S56" i="13"/>
  <c r="AB56" i="13" s="1"/>
  <c r="R56" i="13"/>
  <c r="AA56" i="13" s="1"/>
  <c r="W55" i="13"/>
  <c r="AF55" i="13" s="1"/>
  <c r="V55" i="13"/>
  <c r="AE55" i="13" s="1"/>
  <c r="U55" i="13"/>
  <c r="AD55" i="13" s="1"/>
  <c r="T55" i="13"/>
  <c r="AC55" i="13" s="1"/>
  <c r="S55" i="13"/>
  <c r="AB55" i="13" s="1"/>
  <c r="R55" i="13"/>
  <c r="AA55" i="13" s="1"/>
  <c r="W54" i="13"/>
  <c r="AF54" i="13" s="1"/>
  <c r="V54" i="13"/>
  <c r="AE54" i="13" s="1"/>
  <c r="U54" i="13"/>
  <c r="AD54" i="13" s="1"/>
  <c r="T54" i="13"/>
  <c r="AC54" i="13" s="1"/>
  <c r="S54" i="13"/>
  <c r="AB54" i="13" s="1"/>
  <c r="R54" i="13"/>
  <c r="AA54" i="13" s="1"/>
  <c r="W53" i="13"/>
  <c r="AF53" i="13" s="1"/>
  <c r="V53" i="13"/>
  <c r="AE53" i="13" s="1"/>
  <c r="U53" i="13"/>
  <c r="AD53" i="13" s="1"/>
  <c r="T53" i="13"/>
  <c r="AC53" i="13" s="1"/>
  <c r="S53" i="13"/>
  <c r="AB53" i="13" s="1"/>
  <c r="R53" i="13"/>
  <c r="AA53" i="13" s="1"/>
  <c r="W52" i="13"/>
  <c r="AF52" i="13" s="1"/>
  <c r="V52" i="13"/>
  <c r="AE52" i="13" s="1"/>
  <c r="U52" i="13"/>
  <c r="AD52" i="13" s="1"/>
  <c r="T52" i="13"/>
  <c r="AC52" i="13" s="1"/>
  <c r="S52" i="13"/>
  <c r="AB52" i="13" s="1"/>
  <c r="R52" i="13"/>
  <c r="AA52" i="13" s="1"/>
  <c r="W51" i="13"/>
  <c r="AF51" i="13" s="1"/>
  <c r="V51" i="13"/>
  <c r="AE51" i="13" s="1"/>
  <c r="U51" i="13"/>
  <c r="AD51" i="13" s="1"/>
  <c r="T51" i="13"/>
  <c r="AC51" i="13" s="1"/>
  <c r="S51" i="13"/>
  <c r="AB51" i="13" s="1"/>
  <c r="R51" i="13"/>
  <c r="AA51" i="13" s="1"/>
  <c r="W50" i="13"/>
  <c r="AF50" i="13" s="1"/>
  <c r="V50" i="13"/>
  <c r="AE50" i="13" s="1"/>
  <c r="U50" i="13"/>
  <c r="AD50" i="13" s="1"/>
  <c r="T50" i="13"/>
  <c r="AC50" i="13" s="1"/>
  <c r="S50" i="13"/>
  <c r="AB50" i="13" s="1"/>
  <c r="R50" i="13"/>
  <c r="AA50" i="13" s="1"/>
  <c r="W9" i="13"/>
  <c r="AF9" i="13" s="1"/>
  <c r="W7" i="13"/>
  <c r="AF7" i="13" s="1"/>
  <c r="W8" i="13"/>
  <c r="AF8" i="13" s="1"/>
  <c r="W10" i="13"/>
  <c r="AF10" i="13" s="1"/>
  <c r="W11" i="13"/>
  <c r="AF11" i="13" s="1"/>
  <c r="W12" i="13"/>
  <c r="AF12" i="13" s="1"/>
  <c r="W13" i="13"/>
  <c r="AF13" i="13" s="1"/>
  <c r="W14" i="13"/>
  <c r="AF14" i="13" s="1"/>
  <c r="W15" i="13"/>
  <c r="AF15" i="13" s="1"/>
  <c r="W16" i="13"/>
  <c r="AF16" i="13" s="1"/>
  <c r="W17" i="13"/>
  <c r="AF17" i="13" s="1"/>
  <c r="W18" i="13"/>
  <c r="AF18" i="13" s="1"/>
  <c r="W19" i="13"/>
  <c r="AF19" i="13" s="1"/>
  <c r="W20" i="13"/>
  <c r="AF20" i="13" s="1"/>
  <c r="W21" i="13"/>
  <c r="AF21" i="13" s="1"/>
  <c r="W22" i="13"/>
  <c r="AF22" i="13" s="1"/>
  <c r="W23" i="13"/>
  <c r="AF23" i="13" s="1"/>
  <c r="W24" i="13"/>
  <c r="AF24" i="13" s="1"/>
  <c r="W25" i="13"/>
  <c r="AF25" i="13" s="1"/>
  <c r="W26" i="13"/>
  <c r="AF26" i="13" s="1"/>
  <c r="W27" i="13"/>
  <c r="AF27" i="13" s="1"/>
  <c r="W28" i="13"/>
  <c r="AF28" i="13" s="1"/>
  <c r="W29" i="13"/>
  <c r="AF29" i="13" s="1"/>
  <c r="W30" i="13"/>
  <c r="AF30" i="13" s="1"/>
  <c r="W31" i="13"/>
  <c r="AF31" i="13" s="1"/>
  <c r="W32" i="13"/>
  <c r="AF32" i="13" s="1"/>
  <c r="W33" i="13"/>
  <c r="AF33" i="13" s="1"/>
  <c r="W34" i="13"/>
  <c r="AF34" i="13" s="1"/>
  <c r="W35" i="13"/>
  <c r="AF35" i="13" s="1"/>
  <c r="W36" i="13"/>
  <c r="AF36" i="13" s="1"/>
  <c r="W37" i="13"/>
  <c r="AF37" i="13" s="1"/>
  <c r="W38" i="13"/>
  <c r="AF38" i="13" s="1"/>
  <c r="W39" i="13"/>
  <c r="AF39" i="13" s="1"/>
  <c r="W40" i="13"/>
  <c r="AF40" i="13" s="1"/>
  <c r="W41" i="13"/>
  <c r="AF41" i="13" s="1"/>
  <c r="W42" i="13"/>
  <c r="AF42" i="13" s="1"/>
  <c r="W43" i="13"/>
  <c r="AF43" i="13" s="1"/>
  <c r="W44" i="13"/>
  <c r="AF44" i="13" s="1"/>
  <c r="W45" i="13"/>
  <c r="AF45" i="13" s="1"/>
  <c r="W46" i="13"/>
  <c r="AF46" i="13" s="1"/>
  <c r="W47" i="13"/>
  <c r="AF47" i="13" s="1"/>
  <c r="W48" i="13"/>
  <c r="AF48" i="13" s="1"/>
  <c r="W49" i="13"/>
  <c r="AF49" i="13" s="1"/>
  <c r="U9" i="13"/>
  <c r="AD9" i="13" s="1"/>
  <c r="U14" i="13"/>
  <c r="AD14" i="13" s="1"/>
  <c r="U16" i="13"/>
  <c r="AD16" i="13" s="1"/>
  <c r="U18" i="13"/>
  <c r="AD18" i="13" s="1"/>
  <c r="U7" i="13"/>
  <c r="AD7" i="13" s="1"/>
  <c r="U8" i="13"/>
  <c r="AD8" i="13" s="1"/>
  <c r="U10" i="13"/>
  <c r="AD10" i="13" s="1"/>
  <c r="U11" i="13"/>
  <c r="AD11" i="13" s="1"/>
  <c r="U12" i="13"/>
  <c r="AD12" i="13" s="1"/>
  <c r="U13" i="13"/>
  <c r="AD13" i="13" s="1"/>
  <c r="U15" i="13"/>
  <c r="AD15" i="13" s="1"/>
  <c r="U17" i="13"/>
  <c r="AD17" i="13" s="1"/>
  <c r="U19" i="13"/>
  <c r="AD19" i="13" s="1"/>
  <c r="U20" i="13"/>
  <c r="AD20" i="13" s="1"/>
  <c r="U21" i="13"/>
  <c r="AD21" i="13" s="1"/>
  <c r="U22" i="13"/>
  <c r="AD22" i="13" s="1"/>
  <c r="U23" i="13"/>
  <c r="AD23" i="13" s="1"/>
  <c r="U24" i="13"/>
  <c r="AD24" i="13" s="1"/>
  <c r="U25" i="13"/>
  <c r="AD25" i="13" s="1"/>
  <c r="U26" i="13"/>
  <c r="AD26" i="13" s="1"/>
  <c r="U27" i="13"/>
  <c r="AD27" i="13" s="1"/>
  <c r="U28" i="13"/>
  <c r="AD28" i="13" s="1"/>
  <c r="U29" i="13"/>
  <c r="AD29" i="13" s="1"/>
  <c r="U30" i="13"/>
  <c r="AD30" i="13" s="1"/>
  <c r="U31" i="13"/>
  <c r="AD31" i="13" s="1"/>
  <c r="U32" i="13"/>
  <c r="AD32" i="13" s="1"/>
  <c r="U33" i="13"/>
  <c r="AD33" i="13" s="1"/>
  <c r="U34" i="13"/>
  <c r="AD34" i="13" s="1"/>
  <c r="U35" i="13"/>
  <c r="AD35" i="13" s="1"/>
  <c r="U36" i="13"/>
  <c r="AD36" i="13" s="1"/>
  <c r="U37" i="13"/>
  <c r="AD37" i="13" s="1"/>
  <c r="U38" i="13"/>
  <c r="AD38" i="13" s="1"/>
  <c r="U39" i="13"/>
  <c r="AD39" i="13" s="1"/>
  <c r="U40" i="13"/>
  <c r="AD40" i="13" s="1"/>
  <c r="U41" i="13"/>
  <c r="AD41" i="13" s="1"/>
  <c r="U42" i="13"/>
  <c r="AD42" i="13" s="1"/>
  <c r="U43" i="13"/>
  <c r="AD43" i="13" s="1"/>
  <c r="U44" i="13"/>
  <c r="AD44" i="13" s="1"/>
  <c r="U45" i="13"/>
  <c r="AD45" i="13" s="1"/>
  <c r="U46" i="13"/>
  <c r="AD46" i="13" s="1"/>
  <c r="U47" i="13"/>
  <c r="AD47" i="13" s="1"/>
  <c r="U48" i="13"/>
  <c r="AD48" i="13" s="1"/>
  <c r="U49" i="13"/>
  <c r="AD49" i="13" s="1"/>
  <c r="V9" i="13"/>
  <c r="AE9" i="13" s="1"/>
  <c r="V14" i="13"/>
  <c r="AE14" i="13" s="1"/>
  <c r="V16" i="13"/>
  <c r="AE16" i="13" s="1"/>
  <c r="V18" i="13"/>
  <c r="AE18" i="13" s="1"/>
  <c r="V7" i="13"/>
  <c r="AE7" i="13" s="1"/>
  <c r="V8" i="13"/>
  <c r="AE8" i="13" s="1"/>
  <c r="V10" i="13"/>
  <c r="AE10" i="13" s="1"/>
  <c r="V11" i="13"/>
  <c r="AE11" i="13" s="1"/>
  <c r="V12" i="13"/>
  <c r="AE12" i="13" s="1"/>
  <c r="V13" i="13"/>
  <c r="AE13" i="13" s="1"/>
  <c r="V15" i="13"/>
  <c r="AE15" i="13" s="1"/>
  <c r="V17" i="13"/>
  <c r="AE17" i="13" s="1"/>
  <c r="V19" i="13"/>
  <c r="AE19" i="13" s="1"/>
  <c r="V20" i="13"/>
  <c r="AE20" i="13" s="1"/>
  <c r="V21" i="13"/>
  <c r="AE21" i="13" s="1"/>
  <c r="V22" i="13"/>
  <c r="AE22" i="13" s="1"/>
  <c r="V23" i="13"/>
  <c r="AE23" i="13" s="1"/>
  <c r="V24" i="13"/>
  <c r="AE24" i="13" s="1"/>
  <c r="V25" i="13"/>
  <c r="AE25" i="13" s="1"/>
  <c r="V26" i="13"/>
  <c r="AE26" i="13" s="1"/>
  <c r="V27" i="13"/>
  <c r="AE27" i="13" s="1"/>
  <c r="V28" i="13"/>
  <c r="AE28" i="13" s="1"/>
  <c r="V29" i="13"/>
  <c r="AE29" i="13" s="1"/>
  <c r="V30" i="13"/>
  <c r="AE30" i="13" s="1"/>
  <c r="V31" i="13"/>
  <c r="AE31" i="13" s="1"/>
  <c r="V32" i="13"/>
  <c r="AE32" i="13" s="1"/>
  <c r="V33" i="13"/>
  <c r="AE33" i="13" s="1"/>
  <c r="V34" i="13"/>
  <c r="AE34" i="13" s="1"/>
  <c r="V35" i="13"/>
  <c r="AE35" i="13" s="1"/>
  <c r="V36" i="13"/>
  <c r="AE36" i="13" s="1"/>
  <c r="V37" i="13"/>
  <c r="AE37" i="13" s="1"/>
  <c r="V38" i="13"/>
  <c r="AE38" i="13" s="1"/>
  <c r="V39" i="13"/>
  <c r="AE39" i="13" s="1"/>
  <c r="V40" i="13"/>
  <c r="AE40" i="13" s="1"/>
  <c r="V41" i="13"/>
  <c r="AE41" i="13" s="1"/>
  <c r="V42" i="13"/>
  <c r="AE42" i="13" s="1"/>
  <c r="V43" i="13"/>
  <c r="AE43" i="13" s="1"/>
  <c r="V44" i="13"/>
  <c r="AE44" i="13" s="1"/>
  <c r="V45" i="13"/>
  <c r="AE45" i="13" s="1"/>
  <c r="V46" i="13"/>
  <c r="AE46" i="13" s="1"/>
  <c r="V47" i="13"/>
  <c r="AE47" i="13" s="1"/>
  <c r="V48" i="13"/>
  <c r="AE48" i="13" s="1"/>
  <c r="V49" i="13"/>
  <c r="AE49" i="13" s="1"/>
  <c r="T9" i="13"/>
  <c r="AC9" i="13" s="1"/>
  <c r="T14" i="13"/>
  <c r="AC14" i="13" s="1"/>
  <c r="T16" i="13"/>
  <c r="AC16" i="13" s="1"/>
  <c r="T18" i="13"/>
  <c r="AC18" i="13" s="1"/>
  <c r="T7" i="13"/>
  <c r="AC7" i="13" s="1"/>
  <c r="T8" i="13"/>
  <c r="AC8" i="13" s="1"/>
  <c r="T10" i="13"/>
  <c r="AC10" i="13" s="1"/>
  <c r="T11" i="13"/>
  <c r="AC11" i="13" s="1"/>
  <c r="T12" i="13"/>
  <c r="AC12" i="13" s="1"/>
  <c r="T13" i="13"/>
  <c r="AC13" i="13" s="1"/>
  <c r="T15" i="13"/>
  <c r="AC15" i="13" s="1"/>
  <c r="T17" i="13"/>
  <c r="AC17" i="13" s="1"/>
  <c r="T19" i="13"/>
  <c r="AC19" i="13" s="1"/>
  <c r="T20" i="13"/>
  <c r="AC20" i="13" s="1"/>
  <c r="T21" i="13"/>
  <c r="AC21" i="13" s="1"/>
  <c r="T22" i="13"/>
  <c r="AC22" i="13" s="1"/>
  <c r="T23" i="13"/>
  <c r="AC23" i="13" s="1"/>
  <c r="T24" i="13"/>
  <c r="AC24" i="13" s="1"/>
  <c r="T25" i="13"/>
  <c r="AC25" i="13" s="1"/>
  <c r="T26" i="13"/>
  <c r="AC26" i="13" s="1"/>
  <c r="T27" i="13"/>
  <c r="AC27" i="13" s="1"/>
  <c r="T28" i="13"/>
  <c r="AC28" i="13" s="1"/>
  <c r="T29" i="13"/>
  <c r="AC29" i="13" s="1"/>
  <c r="T30" i="13"/>
  <c r="AC30" i="13" s="1"/>
  <c r="T31" i="13"/>
  <c r="AC31" i="13" s="1"/>
  <c r="T32" i="13"/>
  <c r="AC32" i="13" s="1"/>
  <c r="T33" i="13"/>
  <c r="AC33" i="13" s="1"/>
  <c r="T34" i="13"/>
  <c r="AC34" i="13" s="1"/>
  <c r="T35" i="13"/>
  <c r="AC35" i="13" s="1"/>
  <c r="T36" i="13"/>
  <c r="AC36" i="13" s="1"/>
  <c r="T37" i="13"/>
  <c r="AC37" i="13" s="1"/>
  <c r="T38" i="13"/>
  <c r="AC38" i="13" s="1"/>
  <c r="T39" i="13"/>
  <c r="AC39" i="13" s="1"/>
  <c r="T40" i="13"/>
  <c r="AC40" i="13" s="1"/>
  <c r="T41" i="13"/>
  <c r="AC41" i="13" s="1"/>
  <c r="T42" i="13"/>
  <c r="AC42" i="13" s="1"/>
  <c r="T43" i="13"/>
  <c r="AC43" i="13" s="1"/>
  <c r="T44" i="13"/>
  <c r="AC44" i="13" s="1"/>
  <c r="T45" i="13"/>
  <c r="AC45" i="13" s="1"/>
  <c r="T46" i="13"/>
  <c r="AC46" i="13" s="1"/>
  <c r="T47" i="13"/>
  <c r="AC47" i="13" s="1"/>
  <c r="T48" i="13"/>
  <c r="AC48" i="13" s="1"/>
  <c r="T49" i="13"/>
  <c r="AC49" i="13" s="1"/>
  <c r="S9" i="13"/>
  <c r="AB9" i="13" s="1"/>
  <c r="S14" i="13"/>
  <c r="AB14" i="13" s="1"/>
  <c r="S16" i="13"/>
  <c r="AB16" i="13" s="1"/>
  <c r="S18" i="13"/>
  <c r="AB18" i="13" s="1"/>
  <c r="S7" i="13"/>
  <c r="AB7" i="13" s="1"/>
  <c r="S8" i="13"/>
  <c r="AB8" i="13" s="1"/>
  <c r="S10" i="13"/>
  <c r="AB10" i="13" s="1"/>
  <c r="S11" i="13"/>
  <c r="AB11" i="13" s="1"/>
  <c r="S12" i="13"/>
  <c r="AB12" i="13" s="1"/>
  <c r="S13" i="13"/>
  <c r="AB13" i="13"/>
  <c r="S15" i="13"/>
  <c r="AB15" i="13" s="1"/>
  <c r="S17" i="13"/>
  <c r="AB17" i="13" s="1"/>
  <c r="S19" i="13"/>
  <c r="AB19" i="13" s="1"/>
  <c r="S20" i="13"/>
  <c r="AB20" i="13" s="1"/>
  <c r="S21" i="13"/>
  <c r="AB21" i="13" s="1"/>
  <c r="S22" i="13"/>
  <c r="AB22" i="13"/>
  <c r="S23" i="13"/>
  <c r="AB23" i="13" s="1"/>
  <c r="S24" i="13"/>
  <c r="AB24" i="13" s="1"/>
  <c r="S25" i="13"/>
  <c r="AB25" i="13" s="1"/>
  <c r="S26" i="13"/>
  <c r="AB26" i="13" s="1"/>
  <c r="S27" i="13"/>
  <c r="AB27" i="13" s="1"/>
  <c r="S28" i="13"/>
  <c r="AB28" i="13" s="1"/>
  <c r="S29" i="13"/>
  <c r="AB29" i="13" s="1"/>
  <c r="S30" i="13"/>
  <c r="AB30" i="13" s="1"/>
  <c r="S31" i="13"/>
  <c r="AB31" i="13" s="1"/>
  <c r="S32" i="13"/>
  <c r="AB32" i="13"/>
  <c r="S33" i="13"/>
  <c r="AB33" i="13" s="1"/>
  <c r="S34" i="13"/>
  <c r="AB34" i="13" s="1"/>
  <c r="S35" i="13"/>
  <c r="AB35" i="13" s="1"/>
  <c r="S36" i="13"/>
  <c r="AB36" i="13" s="1"/>
  <c r="S37" i="13"/>
  <c r="AB37" i="13" s="1"/>
  <c r="S38" i="13"/>
  <c r="AB38" i="13" s="1"/>
  <c r="S39" i="13"/>
  <c r="AB39" i="13" s="1"/>
  <c r="S40" i="13"/>
  <c r="AB40" i="13" s="1"/>
  <c r="S41" i="13"/>
  <c r="AB41" i="13" s="1"/>
  <c r="S42" i="13"/>
  <c r="AB42" i="13" s="1"/>
  <c r="S43" i="13"/>
  <c r="AB43" i="13" s="1"/>
  <c r="S44" i="13"/>
  <c r="AB44" i="13" s="1"/>
  <c r="S45" i="13"/>
  <c r="AB45" i="13" s="1"/>
  <c r="S46" i="13"/>
  <c r="AB46" i="13" s="1"/>
  <c r="S47" i="13"/>
  <c r="AB47" i="13" s="1"/>
  <c r="S48" i="13"/>
  <c r="AB48" i="13"/>
  <c r="S49" i="13"/>
  <c r="AB49" i="13" s="1"/>
  <c r="R9" i="13"/>
  <c r="AA9" i="13" s="1"/>
  <c r="R14" i="13"/>
  <c r="AA14" i="13" s="1"/>
  <c r="R16" i="13"/>
  <c r="AA16" i="13" s="1"/>
  <c r="R18" i="13"/>
  <c r="AA18" i="13" s="1"/>
  <c r="R7" i="13"/>
  <c r="AA7" i="13" s="1"/>
  <c r="R8" i="13"/>
  <c r="AA8" i="13" s="1"/>
  <c r="R10" i="13"/>
  <c r="AA10" i="13" s="1"/>
  <c r="R11" i="13"/>
  <c r="AA11" i="13" s="1"/>
  <c r="R12" i="13"/>
  <c r="AA12" i="13" s="1"/>
  <c r="R13" i="13"/>
  <c r="AA13" i="13" s="1"/>
  <c r="R15" i="13"/>
  <c r="AA15" i="13" s="1"/>
  <c r="R17" i="13"/>
  <c r="AA17" i="13" s="1"/>
  <c r="R19" i="13"/>
  <c r="AA19" i="13" s="1"/>
  <c r="R20" i="13"/>
  <c r="AA20" i="13" s="1"/>
  <c r="R21" i="13"/>
  <c r="AA21" i="13" s="1"/>
  <c r="R22" i="13"/>
  <c r="AA22" i="13" s="1"/>
  <c r="R23" i="13"/>
  <c r="AA23" i="13" s="1"/>
  <c r="R24" i="13"/>
  <c r="AA24" i="13" s="1"/>
  <c r="R25" i="13"/>
  <c r="AA25" i="13" s="1"/>
  <c r="R26" i="13"/>
  <c r="AA26" i="13" s="1"/>
  <c r="R27" i="13"/>
  <c r="AA27" i="13" s="1"/>
  <c r="R28" i="13"/>
  <c r="AA28" i="13" s="1"/>
  <c r="R29" i="13"/>
  <c r="AA29" i="13" s="1"/>
  <c r="R30" i="13"/>
  <c r="AA30" i="13" s="1"/>
  <c r="R31" i="13"/>
  <c r="AA31" i="13" s="1"/>
  <c r="R32" i="13"/>
  <c r="AA32" i="13" s="1"/>
  <c r="R33" i="13"/>
  <c r="AA33" i="13" s="1"/>
  <c r="R34" i="13"/>
  <c r="AA34" i="13" s="1"/>
  <c r="R35" i="13"/>
  <c r="AA35" i="13" s="1"/>
  <c r="R36" i="13"/>
  <c r="AA36" i="13" s="1"/>
  <c r="R37" i="13"/>
  <c r="AA37" i="13" s="1"/>
  <c r="R38" i="13"/>
  <c r="AA38" i="13" s="1"/>
  <c r="R39" i="13"/>
  <c r="AA39" i="13" s="1"/>
  <c r="R40" i="13"/>
  <c r="AA40" i="13" s="1"/>
  <c r="R41" i="13"/>
  <c r="AA41" i="13" s="1"/>
  <c r="R42" i="13"/>
  <c r="AA42" i="13" s="1"/>
  <c r="R43" i="13"/>
  <c r="AA43" i="13" s="1"/>
  <c r="R44" i="13"/>
  <c r="AA44" i="13" s="1"/>
  <c r="R45" i="13"/>
  <c r="AA45" i="13" s="1"/>
  <c r="R46" i="13"/>
  <c r="AA46" i="13" s="1"/>
  <c r="R47" i="13"/>
  <c r="AA47" i="13" s="1"/>
  <c r="R48" i="13"/>
  <c r="AA48" i="13" s="1"/>
  <c r="R49" i="13"/>
  <c r="AA49" i="13" s="1"/>
  <c r="W88" i="12"/>
  <c r="AF88" i="12" s="1"/>
  <c r="V88" i="12"/>
  <c r="AE88" i="12" s="1"/>
  <c r="U88" i="12"/>
  <c r="AD88" i="12" s="1"/>
  <c r="T88" i="12"/>
  <c r="AC88" i="12" s="1"/>
  <c r="S88" i="12"/>
  <c r="AB88" i="12" s="1"/>
  <c r="R88" i="12"/>
  <c r="AA88" i="12" s="1"/>
  <c r="W87" i="12"/>
  <c r="AF87" i="12" s="1"/>
  <c r="V87" i="12"/>
  <c r="AE87" i="12" s="1"/>
  <c r="U87" i="12"/>
  <c r="AD87" i="12" s="1"/>
  <c r="T87" i="12"/>
  <c r="AC87" i="12" s="1"/>
  <c r="S87" i="12"/>
  <c r="AB87" i="12" s="1"/>
  <c r="R87" i="12"/>
  <c r="AA87" i="12" s="1"/>
  <c r="W86" i="12"/>
  <c r="AF86" i="12" s="1"/>
  <c r="V86" i="12"/>
  <c r="AE86" i="12" s="1"/>
  <c r="U86" i="12"/>
  <c r="AD86" i="12" s="1"/>
  <c r="T86" i="12"/>
  <c r="AC86" i="12" s="1"/>
  <c r="S86" i="12"/>
  <c r="AB86" i="12" s="1"/>
  <c r="R86" i="12"/>
  <c r="AA86" i="12" s="1"/>
  <c r="W85" i="12"/>
  <c r="AF85" i="12" s="1"/>
  <c r="V85" i="12"/>
  <c r="AE85" i="12" s="1"/>
  <c r="U85" i="12"/>
  <c r="AD85" i="12" s="1"/>
  <c r="T85" i="12"/>
  <c r="AC85" i="12" s="1"/>
  <c r="S85" i="12"/>
  <c r="AB85" i="12" s="1"/>
  <c r="R85" i="12"/>
  <c r="AA85" i="12" s="1"/>
  <c r="W84" i="12"/>
  <c r="AF84" i="12" s="1"/>
  <c r="V84" i="12"/>
  <c r="AE84" i="12" s="1"/>
  <c r="U84" i="12"/>
  <c r="AD84" i="12" s="1"/>
  <c r="T84" i="12"/>
  <c r="AC84" i="12" s="1"/>
  <c r="S84" i="12"/>
  <c r="AB84" i="12" s="1"/>
  <c r="R84" i="12"/>
  <c r="AA84" i="12" s="1"/>
  <c r="W83" i="12"/>
  <c r="AF83" i="12" s="1"/>
  <c r="V83" i="12"/>
  <c r="AE83" i="12" s="1"/>
  <c r="U83" i="12"/>
  <c r="AD83" i="12" s="1"/>
  <c r="T83" i="12"/>
  <c r="AC83" i="12" s="1"/>
  <c r="S83" i="12"/>
  <c r="AB83" i="12" s="1"/>
  <c r="R83" i="12"/>
  <c r="AA83" i="12" s="1"/>
  <c r="W82" i="12"/>
  <c r="AF82" i="12" s="1"/>
  <c r="V82" i="12"/>
  <c r="AE82" i="12" s="1"/>
  <c r="U82" i="12"/>
  <c r="AD82" i="12" s="1"/>
  <c r="T82" i="12"/>
  <c r="AC82" i="12" s="1"/>
  <c r="S82" i="12"/>
  <c r="AB82" i="12" s="1"/>
  <c r="R82" i="12"/>
  <c r="AA82" i="12" s="1"/>
  <c r="W81" i="12"/>
  <c r="AF81" i="12" s="1"/>
  <c r="V81" i="12"/>
  <c r="AE81" i="12" s="1"/>
  <c r="U81" i="12"/>
  <c r="AD81" i="12" s="1"/>
  <c r="T81" i="12"/>
  <c r="AC81" i="12" s="1"/>
  <c r="S81" i="12"/>
  <c r="AB81" i="12" s="1"/>
  <c r="R81" i="12"/>
  <c r="AA81" i="12" s="1"/>
  <c r="W80" i="12"/>
  <c r="AF80" i="12" s="1"/>
  <c r="V80" i="12"/>
  <c r="AE80" i="12" s="1"/>
  <c r="U80" i="12"/>
  <c r="AD80" i="12" s="1"/>
  <c r="T80" i="12"/>
  <c r="AC80" i="12" s="1"/>
  <c r="S80" i="12"/>
  <c r="AB80" i="12" s="1"/>
  <c r="R80" i="12"/>
  <c r="AA80" i="12" s="1"/>
  <c r="W79" i="12"/>
  <c r="AF79" i="12" s="1"/>
  <c r="V79" i="12"/>
  <c r="AE79" i="12" s="1"/>
  <c r="U79" i="12"/>
  <c r="AD79" i="12" s="1"/>
  <c r="T79" i="12"/>
  <c r="AC79" i="12" s="1"/>
  <c r="S79" i="12"/>
  <c r="AB79" i="12" s="1"/>
  <c r="R79" i="12"/>
  <c r="AA79" i="12" s="1"/>
  <c r="W78" i="12"/>
  <c r="AF78" i="12" s="1"/>
  <c r="V78" i="12"/>
  <c r="AE78" i="12" s="1"/>
  <c r="U78" i="12"/>
  <c r="AD78" i="12" s="1"/>
  <c r="T78" i="12"/>
  <c r="AC78" i="12" s="1"/>
  <c r="S78" i="12"/>
  <c r="AB78" i="12" s="1"/>
  <c r="R78" i="12"/>
  <c r="AA78" i="12" s="1"/>
  <c r="W77" i="12"/>
  <c r="AF77" i="12" s="1"/>
  <c r="V77" i="12"/>
  <c r="AE77" i="12" s="1"/>
  <c r="U77" i="12"/>
  <c r="AD77" i="12" s="1"/>
  <c r="T77" i="12"/>
  <c r="AC77" i="12" s="1"/>
  <c r="S77" i="12"/>
  <c r="AB77" i="12" s="1"/>
  <c r="R77" i="12"/>
  <c r="AA77" i="12" s="1"/>
  <c r="W76" i="12"/>
  <c r="AF76" i="12" s="1"/>
  <c r="V76" i="12"/>
  <c r="AE76" i="12" s="1"/>
  <c r="U76" i="12"/>
  <c r="AD76" i="12" s="1"/>
  <c r="T76" i="12"/>
  <c r="AC76" i="12" s="1"/>
  <c r="S76" i="12"/>
  <c r="AB76" i="12" s="1"/>
  <c r="R76" i="12"/>
  <c r="AA76" i="12" s="1"/>
  <c r="W75" i="12"/>
  <c r="AF75" i="12" s="1"/>
  <c r="V75" i="12"/>
  <c r="AE75" i="12" s="1"/>
  <c r="U75" i="12"/>
  <c r="AD75" i="12" s="1"/>
  <c r="T75" i="12"/>
  <c r="AC75" i="12" s="1"/>
  <c r="S75" i="12"/>
  <c r="AB75" i="12" s="1"/>
  <c r="R75" i="12"/>
  <c r="AA75" i="12" s="1"/>
  <c r="W74" i="12"/>
  <c r="AF74" i="12" s="1"/>
  <c r="V74" i="12"/>
  <c r="AE74" i="12" s="1"/>
  <c r="U74" i="12"/>
  <c r="AD74" i="12" s="1"/>
  <c r="T74" i="12"/>
  <c r="AC74" i="12" s="1"/>
  <c r="S74" i="12"/>
  <c r="AB74" i="12" s="1"/>
  <c r="R74" i="12"/>
  <c r="AA74" i="12" s="1"/>
  <c r="W73" i="12"/>
  <c r="AF73" i="12" s="1"/>
  <c r="V73" i="12"/>
  <c r="AE73" i="12" s="1"/>
  <c r="U73" i="12"/>
  <c r="AD73" i="12" s="1"/>
  <c r="T73" i="12"/>
  <c r="AC73" i="12" s="1"/>
  <c r="S73" i="12"/>
  <c r="AB73" i="12" s="1"/>
  <c r="R73" i="12"/>
  <c r="AA73" i="12" s="1"/>
  <c r="W72" i="12"/>
  <c r="AF72" i="12" s="1"/>
  <c r="V72" i="12"/>
  <c r="AE72" i="12" s="1"/>
  <c r="U72" i="12"/>
  <c r="AD72" i="12" s="1"/>
  <c r="T72" i="12"/>
  <c r="AC72" i="12" s="1"/>
  <c r="S72" i="12"/>
  <c r="AB72" i="12" s="1"/>
  <c r="R72" i="12"/>
  <c r="AA72" i="12" s="1"/>
  <c r="W71" i="12"/>
  <c r="AF71" i="12" s="1"/>
  <c r="V71" i="12"/>
  <c r="AE71" i="12" s="1"/>
  <c r="U71" i="12"/>
  <c r="AD71" i="12" s="1"/>
  <c r="T71" i="12"/>
  <c r="AC71" i="12" s="1"/>
  <c r="S71" i="12"/>
  <c r="AB71" i="12" s="1"/>
  <c r="R71" i="12"/>
  <c r="AA71" i="12" s="1"/>
  <c r="W70" i="12"/>
  <c r="AF70" i="12" s="1"/>
  <c r="V70" i="12"/>
  <c r="AE70" i="12" s="1"/>
  <c r="U70" i="12"/>
  <c r="AD70" i="12" s="1"/>
  <c r="T70" i="12"/>
  <c r="AC70" i="12" s="1"/>
  <c r="S70" i="12"/>
  <c r="AB70" i="12" s="1"/>
  <c r="R70" i="12"/>
  <c r="AA70" i="12" s="1"/>
  <c r="W69" i="12"/>
  <c r="AF69" i="12" s="1"/>
  <c r="V69" i="12"/>
  <c r="AE69" i="12" s="1"/>
  <c r="U69" i="12"/>
  <c r="AD69" i="12" s="1"/>
  <c r="T69" i="12"/>
  <c r="AC69" i="12" s="1"/>
  <c r="S69" i="12"/>
  <c r="AB69" i="12" s="1"/>
  <c r="R69" i="12"/>
  <c r="AA69" i="12" s="1"/>
  <c r="W68" i="12"/>
  <c r="AF68" i="12" s="1"/>
  <c r="V68" i="12"/>
  <c r="AE68" i="12" s="1"/>
  <c r="U68" i="12"/>
  <c r="AD68" i="12" s="1"/>
  <c r="T68" i="12"/>
  <c r="AC68" i="12" s="1"/>
  <c r="S68" i="12"/>
  <c r="AB68" i="12" s="1"/>
  <c r="R68" i="12"/>
  <c r="AA68" i="12" s="1"/>
  <c r="W67" i="12"/>
  <c r="AF67" i="12" s="1"/>
  <c r="V67" i="12"/>
  <c r="AE67" i="12" s="1"/>
  <c r="U67" i="12"/>
  <c r="AD67" i="12" s="1"/>
  <c r="T67" i="12"/>
  <c r="AC67" i="12" s="1"/>
  <c r="S67" i="12"/>
  <c r="AB67" i="12" s="1"/>
  <c r="R67" i="12"/>
  <c r="AA67" i="12" s="1"/>
  <c r="W66" i="12"/>
  <c r="AF66" i="12" s="1"/>
  <c r="V66" i="12"/>
  <c r="AE66" i="12" s="1"/>
  <c r="U66" i="12"/>
  <c r="AD66" i="12" s="1"/>
  <c r="T66" i="12"/>
  <c r="AC66" i="12" s="1"/>
  <c r="S66" i="12"/>
  <c r="AB66" i="12" s="1"/>
  <c r="R66" i="12"/>
  <c r="AA66" i="12" s="1"/>
  <c r="W65" i="12"/>
  <c r="AF65" i="12" s="1"/>
  <c r="V65" i="12"/>
  <c r="AE65" i="12" s="1"/>
  <c r="U65" i="12"/>
  <c r="AD65" i="12" s="1"/>
  <c r="T65" i="12"/>
  <c r="AC65" i="12" s="1"/>
  <c r="S65" i="12"/>
  <c r="AB65" i="12" s="1"/>
  <c r="R65" i="12"/>
  <c r="AA65" i="12" s="1"/>
  <c r="W64" i="12"/>
  <c r="AF64" i="12" s="1"/>
  <c r="V64" i="12"/>
  <c r="AE64" i="12" s="1"/>
  <c r="U64" i="12"/>
  <c r="AD64" i="12" s="1"/>
  <c r="T64" i="12"/>
  <c r="AC64" i="12" s="1"/>
  <c r="S64" i="12"/>
  <c r="AB64" i="12" s="1"/>
  <c r="R64" i="12"/>
  <c r="AA64" i="12" s="1"/>
  <c r="W63" i="12"/>
  <c r="AF63" i="12" s="1"/>
  <c r="V63" i="12"/>
  <c r="AE63" i="12" s="1"/>
  <c r="U63" i="12"/>
  <c r="AD63" i="12" s="1"/>
  <c r="T63" i="12"/>
  <c r="AC63" i="12" s="1"/>
  <c r="S63" i="12"/>
  <c r="AB63" i="12" s="1"/>
  <c r="R63" i="12"/>
  <c r="AA63" i="12" s="1"/>
  <c r="W62" i="12"/>
  <c r="AF62" i="12" s="1"/>
  <c r="V62" i="12"/>
  <c r="AE62" i="12" s="1"/>
  <c r="U62" i="12"/>
  <c r="AD62" i="12" s="1"/>
  <c r="T62" i="12"/>
  <c r="AC62" i="12" s="1"/>
  <c r="S62" i="12"/>
  <c r="AB62" i="12" s="1"/>
  <c r="R62" i="12"/>
  <c r="AA62" i="12" s="1"/>
  <c r="W61" i="12"/>
  <c r="AF61" i="12" s="1"/>
  <c r="V61" i="12"/>
  <c r="AE61" i="12" s="1"/>
  <c r="U61" i="12"/>
  <c r="AD61" i="12" s="1"/>
  <c r="T61" i="12"/>
  <c r="AC61" i="12" s="1"/>
  <c r="S61" i="12"/>
  <c r="AB61" i="12" s="1"/>
  <c r="R61" i="12"/>
  <c r="AA61" i="12" s="1"/>
  <c r="W60" i="12"/>
  <c r="AF60" i="12" s="1"/>
  <c r="V60" i="12"/>
  <c r="AE60" i="12" s="1"/>
  <c r="U60" i="12"/>
  <c r="AD60" i="12" s="1"/>
  <c r="T60" i="12"/>
  <c r="AC60" i="12" s="1"/>
  <c r="S60" i="12"/>
  <c r="AB60" i="12" s="1"/>
  <c r="R60" i="12"/>
  <c r="AA60" i="12" s="1"/>
  <c r="W59" i="12"/>
  <c r="AF59" i="12" s="1"/>
  <c r="V59" i="12"/>
  <c r="AE59" i="12" s="1"/>
  <c r="U59" i="12"/>
  <c r="AD59" i="12" s="1"/>
  <c r="T59" i="12"/>
  <c r="AC59" i="12" s="1"/>
  <c r="S59" i="12"/>
  <c r="AB59" i="12" s="1"/>
  <c r="R59" i="12"/>
  <c r="AA59" i="12" s="1"/>
  <c r="W58" i="12"/>
  <c r="AF58" i="12" s="1"/>
  <c r="V58" i="12"/>
  <c r="AE58" i="12" s="1"/>
  <c r="U58" i="12"/>
  <c r="AD58" i="12" s="1"/>
  <c r="T58" i="12"/>
  <c r="AC58" i="12" s="1"/>
  <c r="S58" i="12"/>
  <c r="AB58" i="12" s="1"/>
  <c r="R58" i="12"/>
  <c r="AA58" i="12" s="1"/>
  <c r="W57" i="12"/>
  <c r="AF57" i="12" s="1"/>
  <c r="V57" i="12"/>
  <c r="AE57" i="12" s="1"/>
  <c r="U57" i="12"/>
  <c r="AD57" i="12" s="1"/>
  <c r="T57" i="12"/>
  <c r="AC57" i="12" s="1"/>
  <c r="S57" i="12"/>
  <c r="AB57" i="12" s="1"/>
  <c r="R57" i="12"/>
  <c r="AA57" i="12" s="1"/>
  <c r="W56" i="12"/>
  <c r="AF56" i="12" s="1"/>
  <c r="V56" i="12"/>
  <c r="AE56" i="12" s="1"/>
  <c r="U56" i="12"/>
  <c r="AD56" i="12" s="1"/>
  <c r="T56" i="12"/>
  <c r="AC56" i="12" s="1"/>
  <c r="S56" i="12"/>
  <c r="AB56" i="12" s="1"/>
  <c r="R56" i="12"/>
  <c r="AA56" i="12" s="1"/>
  <c r="W55" i="12"/>
  <c r="AF55" i="12" s="1"/>
  <c r="V55" i="12"/>
  <c r="AE55" i="12" s="1"/>
  <c r="U55" i="12"/>
  <c r="AD55" i="12" s="1"/>
  <c r="T55" i="12"/>
  <c r="AC55" i="12" s="1"/>
  <c r="S55" i="12"/>
  <c r="AB55" i="12" s="1"/>
  <c r="R55" i="12"/>
  <c r="AA55" i="12" s="1"/>
  <c r="W54" i="12"/>
  <c r="AF54" i="12" s="1"/>
  <c r="V54" i="12"/>
  <c r="AE54" i="12" s="1"/>
  <c r="U54" i="12"/>
  <c r="AD54" i="12" s="1"/>
  <c r="T54" i="12"/>
  <c r="AC54" i="12" s="1"/>
  <c r="S54" i="12"/>
  <c r="AB54" i="12" s="1"/>
  <c r="R54" i="12"/>
  <c r="AA54" i="12" s="1"/>
  <c r="W53" i="12"/>
  <c r="AF53" i="12" s="1"/>
  <c r="V53" i="12"/>
  <c r="AE53" i="12" s="1"/>
  <c r="U53" i="12"/>
  <c r="AD53" i="12" s="1"/>
  <c r="T53" i="12"/>
  <c r="AC53" i="12" s="1"/>
  <c r="S53" i="12"/>
  <c r="AB53" i="12" s="1"/>
  <c r="R53" i="12"/>
  <c r="AA53" i="12" s="1"/>
  <c r="W52" i="12"/>
  <c r="AF52" i="12" s="1"/>
  <c r="V52" i="12"/>
  <c r="AE52" i="12" s="1"/>
  <c r="U52" i="12"/>
  <c r="AD52" i="12" s="1"/>
  <c r="T52" i="12"/>
  <c r="AC52" i="12" s="1"/>
  <c r="S52" i="12"/>
  <c r="AB52" i="12" s="1"/>
  <c r="R52" i="12"/>
  <c r="AA52" i="12" s="1"/>
  <c r="W51" i="12"/>
  <c r="AF51" i="12" s="1"/>
  <c r="V51" i="12"/>
  <c r="AE51" i="12" s="1"/>
  <c r="U51" i="12"/>
  <c r="AD51" i="12" s="1"/>
  <c r="T51" i="12"/>
  <c r="AC51" i="12" s="1"/>
  <c r="S51" i="12"/>
  <c r="AB51" i="12" s="1"/>
  <c r="R51" i="12"/>
  <c r="AA51" i="12" s="1"/>
  <c r="W50" i="12"/>
  <c r="AF50" i="12" s="1"/>
  <c r="V50" i="12"/>
  <c r="AE50" i="12" s="1"/>
  <c r="U50" i="12"/>
  <c r="AD50" i="12" s="1"/>
  <c r="T50" i="12"/>
  <c r="AC50" i="12" s="1"/>
  <c r="S50" i="12"/>
  <c r="AB50" i="12" s="1"/>
  <c r="R50" i="12"/>
  <c r="AA50" i="12" s="1"/>
  <c r="W9" i="12"/>
  <c r="AF9" i="12" s="1"/>
  <c r="W7" i="12"/>
  <c r="AF7" i="12" s="1"/>
  <c r="W8" i="12"/>
  <c r="AF8" i="12" s="1"/>
  <c r="W10" i="12"/>
  <c r="AF10" i="12" s="1"/>
  <c r="W11" i="12"/>
  <c r="AF11" i="12" s="1"/>
  <c r="W12" i="12"/>
  <c r="AF12" i="12" s="1"/>
  <c r="W13" i="12"/>
  <c r="AF13" i="12" s="1"/>
  <c r="W14" i="12"/>
  <c r="AF14" i="12" s="1"/>
  <c r="W15" i="12"/>
  <c r="AF15" i="12" s="1"/>
  <c r="W16" i="12"/>
  <c r="AF16" i="12" s="1"/>
  <c r="W17" i="12"/>
  <c r="AF17" i="12" s="1"/>
  <c r="W18" i="12"/>
  <c r="AF18" i="12" s="1"/>
  <c r="W19" i="12"/>
  <c r="AF19" i="12" s="1"/>
  <c r="W20" i="12"/>
  <c r="AF20" i="12" s="1"/>
  <c r="W21" i="12"/>
  <c r="AF21" i="12" s="1"/>
  <c r="W22" i="12"/>
  <c r="AF22" i="12" s="1"/>
  <c r="W23" i="12"/>
  <c r="AF23" i="12" s="1"/>
  <c r="W24" i="12"/>
  <c r="AF24" i="12" s="1"/>
  <c r="W25" i="12"/>
  <c r="AF25" i="12" s="1"/>
  <c r="W26" i="12"/>
  <c r="AF26" i="12"/>
  <c r="W27" i="12"/>
  <c r="AF27" i="12" s="1"/>
  <c r="W28" i="12"/>
  <c r="AF28" i="12" s="1"/>
  <c r="W29" i="12"/>
  <c r="AF29" i="12" s="1"/>
  <c r="W30" i="12"/>
  <c r="AF30" i="12" s="1"/>
  <c r="W31" i="12"/>
  <c r="AF31" i="12" s="1"/>
  <c r="W32" i="12"/>
  <c r="AF32" i="12" s="1"/>
  <c r="W33" i="12"/>
  <c r="AF33" i="12" s="1"/>
  <c r="W34" i="12"/>
  <c r="AF34" i="12" s="1"/>
  <c r="W35" i="12"/>
  <c r="AF35" i="12" s="1"/>
  <c r="W36" i="12"/>
  <c r="AF36" i="12" s="1"/>
  <c r="W37" i="12"/>
  <c r="AF37" i="12" s="1"/>
  <c r="W38" i="12"/>
  <c r="AF38" i="12" s="1"/>
  <c r="W39" i="12"/>
  <c r="AF39" i="12" s="1"/>
  <c r="W40" i="12"/>
  <c r="AF40" i="12" s="1"/>
  <c r="W41" i="12"/>
  <c r="AF41" i="12" s="1"/>
  <c r="W42" i="12"/>
  <c r="AF42" i="12" s="1"/>
  <c r="W43" i="12"/>
  <c r="AF43" i="12" s="1"/>
  <c r="W44" i="12"/>
  <c r="AF44" i="12" s="1"/>
  <c r="W45" i="12"/>
  <c r="AF45" i="12" s="1"/>
  <c r="W46" i="12"/>
  <c r="AF46" i="12" s="1"/>
  <c r="W47" i="12"/>
  <c r="AF47" i="12" s="1"/>
  <c r="W48" i="12"/>
  <c r="AF48" i="12" s="1"/>
  <c r="W49" i="12"/>
  <c r="AF49" i="12" s="1"/>
  <c r="U9" i="12"/>
  <c r="AD9" i="12" s="1"/>
  <c r="U14" i="12"/>
  <c r="AD14" i="12" s="1"/>
  <c r="U16" i="12"/>
  <c r="AD16" i="12" s="1"/>
  <c r="U18" i="12"/>
  <c r="AD18" i="12" s="1"/>
  <c r="U7" i="12"/>
  <c r="AD7" i="12" s="1"/>
  <c r="U8" i="12"/>
  <c r="AD8" i="12" s="1"/>
  <c r="U10" i="12"/>
  <c r="AD10" i="12" s="1"/>
  <c r="U11" i="12"/>
  <c r="AD11" i="12" s="1"/>
  <c r="U12" i="12"/>
  <c r="AD12" i="12" s="1"/>
  <c r="U13" i="12"/>
  <c r="AD13" i="12" s="1"/>
  <c r="U15" i="12"/>
  <c r="AD15" i="12" s="1"/>
  <c r="U17" i="12"/>
  <c r="AD17" i="12" s="1"/>
  <c r="U19" i="12"/>
  <c r="AD19" i="12" s="1"/>
  <c r="U20" i="12"/>
  <c r="AD20" i="12" s="1"/>
  <c r="U21" i="12"/>
  <c r="AD21" i="12" s="1"/>
  <c r="U22" i="12"/>
  <c r="AD22" i="12" s="1"/>
  <c r="U23" i="12"/>
  <c r="AD23" i="12" s="1"/>
  <c r="U24" i="12"/>
  <c r="AD24" i="12" s="1"/>
  <c r="U25" i="12"/>
  <c r="AD25" i="12" s="1"/>
  <c r="U26" i="12"/>
  <c r="AD26" i="12" s="1"/>
  <c r="U27" i="12"/>
  <c r="AD27" i="12" s="1"/>
  <c r="U28" i="12"/>
  <c r="AD28" i="12" s="1"/>
  <c r="U29" i="12"/>
  <c r="AD29" i="12" s="1"/>
  <c r="U30" i="12"/>
  <c r="AD30" i="12" s="1"/>
  <c r="U31" i="12"/>
  <c r="AD31" i="12" s="1"/>
  <c r="U32" i="12"/>
  <c r="AD32" i="12" s="1"/>
  <c r="U33" i="12"/>
  <c r="AD33" i="12" s="1"/>
  <c r="U34" i="12"/>
  <c r="AD34" i="12" s="1"/>
  <c r="U35" i="12"/>
  <c r="AD35" i="12" s="1"/>
  <c r="U36" i="12"/>
  <c r="AD36" i="12" s="1"/>
  <c r="U37" i="12"/>
  <c r="AD37" i="12" s="1"/>
  <c r="U38" i="12"/>
  <c r="AD38" i="12" s="1"/>
  <c r="U39" i="12"/>
  <c r="AD39" i="12" s="1"/>
  <c r="U40" i="12"/>
  <c r="AD40" i="12" s="1"/>
  <c r="U41" i="12"/>
  <c r="AD41" i="12" s="1"/>
  <c r="U42" i="12"/>
  <c r="AD42" i="12" s="1"/>
  <c r="U43" i="12"/>
  <c r="AD43" i="12" s="1"/>
  <c r="U44" i="12"/>
  <c r="AD44" i="12" s="1"/>
  <c r="U45" i="12"/>
  <c r="AD45" i="12" s="1"/>
  <c r="U46" i="12"/>
  <c r="AD46" i="12" s="1"/>
  <c r="U47" i="12"/>
  <c r="AD47" i="12" s="1"/>
  <c r="U48" i="12"/>
  <c r="AD48" i="12" s="1"/>
  <c r="U49" i="12"/>
  <c r="AD49" i="12" s="1"/>
  <c r="V9" i="12"/>
  <c r="AE9" i="12" s="1"/>
  <c r="V14" i="12"/>
  <c r="AE14" i="12" s="1"/>
  <c r="V16" i="12"/>
  <c r="AE16" i="12" s="1"/>
  <c r="V18" i="12"/>
  <c r="AE18" i="12" s="1"/>
  <c r="V7" i="12"/>
  <c r="AE7" i="12" s="1"/>
  <c r="V8" i="12"/>
  <c r="AE8" i="12" s="1"/>
  <c r="V10" i="12"/>
  <c r="AE10" i="12" s="1"/>
  <c r="V11" i="12"/>
  <c r="AE11" i="12" s="1"/>
  <c r="V12" i="12"/>
  <c r="AE12" i="12" s="1"/>
  <c r="V13" i="12"/>
  <c r="AE13" i="12" s="1"/>
  <c r="V15" i="12"/>
  <c r="AE15" i="12" s="1"/>
  <c r="V17" i="12"/>
  <c r="AE17" i="12" s="1"/>
  <c r="V19" i="12"/>
  <c r="AE19" i="12" s="1"/>
  <c r="V20" i="12"/>
  <c r="AE20" i="12" s="1"/>
  <c r="V21" i="12"/>
  <c r="AE21" i="12" s="1"/>
  <c r="V22" i="12"/>
  <c r="AE22" i="12" s="1"/>
  <c r="V23" i="12"/>
  <c r="AE23" i="12" s="1"/>
  <c r="V24" i="12"/>
  <c r="AE24" i="12" s="1"/>
  <c r="V25" i="12"/>
  <c r="AE25" i="12" s="1"/>
  <c r="V26" i="12"/>
  <c r="AE26" i="12" s="1"/>
  <c r="V27" i="12"/>
  <c r="AE27" i="12" s="1"/>
  <c r="V28" i="12"/>
  <c r="AE28" i="12" s="1"/>
  <c r="V29" i="12"/>
  <c r="AE29" i="12" s="1"/>
  <c r="V30" i="12"/>
  <c r="AE30" i="12" s="1"/>
  <c r="V31" i="12"/>
  <c r="AE31" i="12" s="1"/>
  <c r="V32" i="12"/>
  <c r="AE32" i="12" s="1"/>
  <c r="V33" i="12"/>
  <c r="AE33" i="12" s="1"/>
  <c r="V34" i="12"/>
  <c r="AE34" i="12" s="1"/>
  <c r="V35" i="12"/>
  <c r="AE35" i="12" s="1"/>
  <c r="V36" i="12"/>
  <c r="AE36" i="12" s="1"/>
  <c r="V37" i="12"/>
  <c r="AE37" i="12" s="1"/>
  <c r="V38" i="12"/>
  <c r="AE38" i="12" s="1"/>
  <c r="V39" i="12"/>
  <c r="AE39" i="12" s="1"/>
  <c r="V40" i="12"/>
  <c r="AE40" i="12" s="1"/>
  <c r="V41" i="12"/>
  <c r="AE41" i="12" s="1"/>
  <c r="V42" i="12"/>
  <c r="AE42" i="12" s="1"/>
  <c r="V43" i="12"/>
  <c r="AE43" i="12" s="1"/>
  <c r="V44" i="12"/>
  <c r="AE44" i="12" s="1"/>
  <c r="V45" i="12"/>
  <c r="AE45" i="12" s="1"/>
  <c r="V46" i="12"/>
  <c r="AE46" i="12" s="1"/>
  <c r="V47" i="12"/>
  <c r="AE47" i="12" s="1"/>
  <c r="V48" i="12"/>
  <c r="AE48" i="12" s="1"/>
  <c r="V49" i="12"/>
  <c r="AE49" i="12" s="1"/>
  <c r="T9" i="12"/>
  <c r="AC9" i="12" s="1"/>
  <c r="T14" i="12"/>
  <c r="AC14" i="12" s="1"/>
  <c r="T16" i="12"/>
  <c r="AC16" i="12" s="1"/>
  <c r="T18" i="12"/>
  <c r="AC18" i="12" s="1"/>
  <c r="T7" i="12"/>
  <c r="AC7" i="12" s="1"/>
  <c r="T8" i="12"/>
  <c r="AC8" i="12" s="1"/>
  <c r="T10" i="12"/>
  <c r="AC10" i="12" s="1"/>
  <c r="T11" i="12"/>
  <c r="AC11" i="12" s="1"/>
  <c r="T12" i="12"/>
  <c r="AC12" i="12" s="1"/>
  <c r="T13" i="12"/>
  <c r="AC13" i="12" s="1"/>
  <c r="T15" i="12"/>
  <c r="AC15" i="12" s="1"/>
  <c r="T17" i="12"/>
  <c r="AC17" i="12" s="1"/>
  <c r="T19" i="12"/>
  <c r="AC19" i="12" s="1"/>
  <c r="T20" i="12"/>
  <c r="AC20" i="12" s="1"/>
  <c r="T21" i="12"/>
  <c r="AC21" i="12" s="1"/>
  <c r="T22" i="12"/>
  <c r="AC22" i="12" s="1"/>
  <c r="T23" i="12"/>
  <c r="AC23" i="12" s="1"/>
  <c r="T24" i="12"/>
  <c r="AC24" i="12" s="1"/>
  <c r="T25" i="12"/>
  <c r="AC25" i="12" s="1"/>
  <c r="T26" i="12"/>
  <c r="AC26" i="12" s="1"/>
  <c r="T27" i="12"/>
  <c r="AC27" i="12" s="1"/>
  <c r="T28" i="12"/>
  <c r="AC28" i="12" s="1"/>
  <c r="T29" i="12"/>
  <c r="AC29" i="12" s="1"/>
  <c r="T30" i="12"/>
  <c r="AC30" i="12" s="1"/>
  <c r="T31" i="12"/>
  <c r="AC31" i="12" s="1"/>
  <c r="T32" i="12"/>
  <c r="AC32" i="12" s="1"/>
  <c r="T33" i="12"/>
  <c r="AC33" i="12" s="1"/>
  <c r="T34" i="12"/>
  <c r="AC34" i="12" s="1"/>
  <c r="T35" i="12"/>
  <c r="AC35" i="12" s="1"/>
  <c r="T36" i="12"/>
  <c r="AC36" i="12" s="1"/>
  <c r="T37" i="12"/>
  <c r="AC37" i="12" s="1"/>
  <c r="T38" i="12"/>
  <c r="AC38" i="12" s="1"/>
  <c r="T39" i="12"/>
  <c r="AC39" i="12" s="1"/>
  <c r="T40" i="12"/>
  <c r="AC40" i="12" s="1"/>
  <c r="T41" i="12"/>
  <c r="AC41" i="12" s="1"/>
  <c r="T42" i="12"/>
  <c r="AC42" i="12" s="1"/>
  <c r="T43" i="12"/>
  <c r="AC43" i="12" s="1"/>
  <c r="T44" i="12"/>
  <c r="AC44" i="12" s="1"/>
  <c r="T45" i="12"/>
  <c r="AC45" i="12" s="1"/>
  <c r="T46" i="12"/>
  <c r="AC46" i="12" s="1"/>
  <c r="T47" i="12"/>
  <c r="AC47" i="12" s="1"/>
  <c r="T48" i="12"/>
  <c r="AC48" i="12" s="1"/>
  <c r="T49" i="12"/>
  <c r="AC49" i="12" s="1"/>
  <c r="S9" i="12"/>
  <c r="AB9" i="12" s="1"/>
  <c r="S14" i="12"/>
  <c r="AB14" i="12" s="1"/>
  <c r="S16" i="12"/>
  <c r="AB16" i="12" s="1"/>
  <c r="S18" i="12"/>
  <c r="AB18" i="12" s="1"/>
  <c r="S7" i="12"/>
  <c r="AB7" i="12" s="1"/>
  <c r="S8" i="12"/>
  <c r="AB8" i="12" s="1"/>
  <c r="S10" i="12"/>
  <c r="AB10" i="12" s="1"/>
  <c r="S11" i="12"/>
  <c r="AB11" i="12" s="1"/>
  <c r="S12" i="12"/>
  <c r="AB12" i="12" s="1"/>
  <c r="S13" i="12"/>
  <c r="AB13" i="12" s="1"/>
  <c r="S15" i="12"/>
  <c r="AB15" i="12" s="1"/>
  <c r="S17" i="12"/>
  <c r="AB17" i="12" s="1"/>
  <c r="S19" i="12"/>
  <c r="AB19" i="12" s="1"/>
  <c r="S20" i="12"/>
  <c r="AB20" i="12" s="1"/>
  <c r="S21" i="12"/>
  <c r="AB21" i="12" s="1"/>
  <c r="S22" i="12"/>
  <c r="AB22" i="12" s="1"/>
  <c r="S23" i="12"/>
  <c r="AB23" i="12" s="1"/>
  <c r="S24" i="12"/>
  <c r="AB24" i="12" s="1"/>
  <c r="S25" i="12"/>
  <c r="AB25" i="12" s="1"/>
  <c r="S26" i="12"/>
  <c r="AB26" i="12" s="1"/>
  <c r="S27" i="12"/>
  <c r="AB27" i="12" s="1"/>
  <c r="S28" i="12"/>
  <c r="AB28" i="12" s="1"/>
  <c r="S29" i="12"/>
  <c r="AB29" i="12" s="1"/>
  <c r="S30" i="12"/>
  <c r="AB30" i="12" s="1"/>
  <c r="S31" i="12"/>
  <c r="AB31" i="12" s="1"/>
  <c r="S32" i="12"/>
  <c r="AB32" i="12" s="1"/>
  <c r="S33" i="12"/>
  <c r="AB33" i="12" s="1"/>
  <c r="S34" i="12"/>
  <c r="AB34" i="12" s="1"/>
  <c r="S35" i="12"/>
  <c r="AB35" i="12" s="1"/>
  <c r="S36" i="12"/>
  <c r="AB36" i="12" s="1"/>
  <c r="S37" i="12"/>
  <c r="AB37" i="12" s="1"/>
  <c r="S38" i="12"/>
  <c r="AB38" i="12" s="1"/>
  <c r="S39" i="12"/>
  <c r="AB39" i="12" s="1"/>
  <c r="S40" i="12"/>
  <c r="AB40" i="12" s="1"/>
  <c r="S41" i="12"/>
  <c r="AB41" i="12" s="1"/>
  <c r="S42" i="12"/>
  <c r="AB42" i="12" s="1"/>
  <c r="S43" i="12"/>
  <c r="AB43" i="12" s="1"/>
  <c r="S44" i="12"/>
  <c r="AB44" i="12" s="1"/>
  <c r="S45" i="12"/>
  <c r="AB45" i="12" s="1"/>
  <c r="S46" i="12"/>
  <c r="AB46" i="12" s="1"/>
  <c r="S47" i="12"/>
  <c r="AB47" i="12" s="1"/>
  <c r="S48" i="12"/>
  <c r="AB48" i="12" s="1"/>
  <c r="S49" i="12"/>
  <c r="AB49" i="12" s="1"/>
  <c r="R9" i="12"/>
  <c r="AA9" i="12" s="1"/>
  <c r="R14" i="12"/>
  <c r="AA14" i="12" s="1"/>
  <c r="R16" i="12"/>
  <c r="AA16" i="12" s="1"/>
  <c r="R18" i="12"/>
  <c r="AA18" i="12" s="1"/>
  <c r="R7" i="12"/>
  <c r="AA7" i="12" s="1"/>
  <c r="R8" i="12"/>
  <c r="AA8" i="12" s="1"/>
  <c r="R10" i="12"/>
  <c r="AA10" i="12" s="1"/>
  <c r="R11" i="12"/>
  <c r="AA11" i="12" s="1"/>
  <c r="R12" i="12"/>
  <c r="AA12" i="12" s="1"/>
  <c r="R13" i="12"/>
  <c r="AA13" i="12" s="1"/>
  <c r="R15" i="12"/>
  <c r="AA15" i="12" s="1"/>
  <c r="R17" i="12"/>
  <c r="AA17" i="12" s="1"/>
  <c r="R19" i="12"/>
  <c r="AA19" i="12" s="1"/>
  <c r="R20" i="12"/>
  <c r="AA20" i="12" s="1"/>
  <c r="R21" i="12"/>
  <c r="AA21" i="12" s="1"/>
  <c r="R22" i="12"/>
  <c r="AA22" i="12" s="1"/>
  <c r="R23" i="12"/>
  <c r="AA23" i="12" s="1"/>
  <c r="R24" i="12"/>
  <c r="AA24" i="12" s="1"/>
  <c r="R25" i="12"/>
  <c r="AA25" i="12" s="1"/>
  <c r="R26" i="12"/>
  <c r="AA26" i="12" s="1"/>
  <c r="R27" i="12"/>
  <c r="AA27" i="12" s="1"/>
  <c r="R28" i="12"/>
  <c r="AA28" i="12" s="1"/>
  <c r="R29" i="12"/>
  <c r="AA29" i="12" s="1"/>
  <c r="R30" i="12"/>
  <c r="AA30" i="12" s="1"/>
  <c r="R31" i="12"/>
  <c r="AA31" i="12" s="1"/>
  <c r="R32" i="12"/>
  <c r="AA32" i="12" s="1"/>
  <c r="R33" i="12"/>
  <c r="AA33" i="12" s="1"/>
  <c r="R34" i="12"/>
  <c r="AA34" i="12" s="1"/>
  <c r="R35" i="12"/>
  <c r="AA35" i="12" s="1"/>
  <c r="R36" i="12"/>
  <c r="AA36" i="12" s="1"/>
  <c r="R37" i="12"/>
  <c r="AA37" i="12" s="1"/>
  <c r="R38" i="12"/>
  <c r="AA38" i="12" s="1"/>
  <c r="R39" i="12"/>
  <c r="AA39" i="12" s="1"/>
  <c r="R40" i="12"/>
  <c r="AA40" i="12" s="1"/>
  <c r="R41" i="12"/>
  <c r="AA41" i="12" s="1"/>
  <c r="R42" i="12"/>
  <c r="AA42" i="12" s="1"/>
  <c r="R43" i="12"/>
  <c r="AA43" i="12" s="1"/>
  <c r="R44" i="12"/>
  <c r="AA44" i="12" s="1"/>
  <c r="R45" i="12"/>
  <c r="AA45" i="12" s="1"/>
  <c r="R46" i="12"/>
  <c r="AA46" i="12" s="1"/>
  <c r="R47" i="12"/>
  <c r="AA47" i="12" s="1"/>
  <c r="R48" i="12"/>
  <c r="AA48" i="12" s="1"/>
  <c r="R49" i="12"/>
  <c r="AA49" i="12" s="1"/>
  <c r="W88" i="11"/>
  <c r="AF88" i="11" s="1"/>
  <c r="V88" i="11"/>
  <c r="AE88" i="11" s="1"/>
  <c r="U88" i="11"/>
  <c r="AD88" i="11" s="1"/>
  <c r="T88" i="11"/>
  <c r="AC88" i="11" s="1"/>
  <c r="S88" i="11"/>
  <c r="AB88" i="11" s="1"/>
  <c r="R88" i="11"/>
  <c r="AA88" i="11" s="1"/>
  <c r="W87" i="11"/>
  <c r="AF87" i="11" s="1"/>
  <c r="V87" i="11"/>
  <c r="AE87" i="11" s="1"/>
  <c r="U87" i="11"/>
  <c r="AD87" i="11" s="1"/>
  <c r="T87" i="11"/>
  <c r="AC87" i="11" s="1"/>
  <c r="S87" i="11"/>
  <c r="AB87" i="11" s="1"/>
  <c r="R87" i="11"/>
  <c r="AA87" i="11" s="1"/>
  <c r="W86" i="11"/>
  <c r="AF86" i="11" s="1"/>
  <c r="V86" i="11"/>
  <c r="AE86" i="11" s="1"/>
  <c r="U86" i="11"/>
  <c r="AD86" i="11" s="1"/>
  <c r="T86" i="11"/>
  <c r="AC86" i="11" s="1"/>
  <c r="S86" i="11"/>
  <c r="AB86" i="11" s="1"/>
  <c r="R86" i="11"/>
  <c r="AA86" i="11" s="1"/>
  <c r="W85" i="11"/>
  <c r="AF85" i="11" s="1"/>
  <c r="V85" i="11"/>
  <c r="AE85" i="11" s="1"/>
  <c r="U85" i="11"/>
  <c r="AD85" i="11" s="1"/>
  <c r="T85" i="11"/>
  <c r="AC85" i="11" s="1"/>
  <c r="S85" i="11"/>
  <c r="AB85" i="11" s="1"/>
  <c r="R85" i="11"/>
  <c r="AA85" i="11" s="1"/>
  <c r="W84" i="11"/>
  <c r="AF84" i="11" s="1"/>
  <c r="V84" i="11"/>
  <c r="AE84" i="11" s="1"/>
  <c r="U84" i="11"/>
  <c r="AD84" i="11" s="1"/>
  <c r="T84" i="11"/>
  <c r="AC84" i="11" s="1"/>
  <c r="S84" i="11"/>
  <c r="AB84" i="11" s="1"/>
  <c r="R84" i="11"/>
  <c r="AA84" i="11" s="1"/>
  <c r="W83" i="11"/>
  <c r="AF83" i="11" s="1"/>
  <c r="V83" i="11"/>
  <c r="AE83" i="11" s="1"/>
  <c r="U83" i="11"/>
  <c r="AD83" i="11" s="1"/>
  <c r="T83" i="11"/>
  <c r="AC83" i="11" s="1"/>
  <c r="S83" i="11"/>
  <c r="AB83" i="11" s="1"/>
  <c r="R83" i="11"/>
  <c r="AA83" i="11" s="1"/>
  <c r="W82" i="11"/>
  <c r="AF82" i="11" s="1"/>
  <c r="V82" i="11"/>
  <c r="AE82" i="11" s="1"/>
  <c r="U82" i="11"/>
  <c r="AD82" i="11" s="1"/>
  <c r="T82" i="11"/>
  <c r="AC82" i="11" s="1"/>
  <c r="S82" i="11"/>
  <c r="AB82" i="11" s="1"/>
  <c r="R82" i="11"/>
  <c r="AA82" i="11" s="1"/>
  <c r="W81" i="11"/>
  <c r="AF81" i="11" s="1"/>
  <c r="V81" i="11"/>
  <c r="AE81" i="11" s="1"/>
  <c r="U81" i="11"/>
  <c r="AD81" i="11" s="1"/>
  <c r="T81" i="11"/>
  <c r="AC81" i="11" s="1"/>
  <c r="S81" i="11"/>
  <c r="AB81" i="11" s="1"/>
  <c r="R81" i="11"/>
  <c r="AA81" i="11" s="1"/>
  <c r="W80" i="11"/>
  <c r="AF80" i="11" s="1"/>
  <c r="V80" i="11"/>
  <c r="AE80" i="11" s="1"/>
  <c r="U80" i="11"/>
  <c r="AD80" i="11" s="1"/>
  <c r="T80" i="11"/>
  <c r="AC80" i="11" s="1"/>
  <c r="S80" i="11"/>
  <c r="AB80" i="11" s="1"/>
  <c r="R80" i="11"/>
  <c r="AA80" i="11" s="1"/>
  <c r="W79" i="11"/>
  <c r="AF79" i="11" s="1"/>
  <c r="V79" i="11"/>
  <c r="AE79" i="11" s="1"/>
  <c r="U79" i="11"/>
  <c r="AD79" i="11" s="1"/>
  <c r="T79" i="11"/>
  <c r="AC79" i="11" s="1"/>
  <c r="S79" i="11"/>
  <c r="AB79" i="11" s="1"/>
  <c r="R79" i="11"/>
  <c r="AA79" i="11" s="1"/>
  <c r="W78" i="11"/>
  <c r="AF78" i="11" s="1"/>
  <c r="V78" i="11"/>
  <c r="AE78" i="11" s="1"/>
  <c r="U78" i="11"/>
  <c r="AD78" i="11" s="1"/>
  <c r="T78" i="11"/>
  <c r="AC78" i="11" s="1"/>
  <c r="S78" i="11"/>
  <c r="AB78" i="11" s="1"/>
  <c r="R78" i="11"/>
  <c r="AA78" i="11" s="1"/>
  <c r="W77" i="11"/>
  <c r="AF77" i="11" s="1"/>
  <c r="V77" i="11"/>
  <c r="AE77" i="11" s="1"/>
  <c r="U77" i="11"/>
  <c r="AD77" i="11" s="1"/>
  <c r="T77" i="11"/>
  <c r="AC77" i="11" s="1"/>
  <c r="S77" i="11"/>
  <c r="AB77" i="11" s="1"/>
  <c r="R77" i="11"/>
  <c r="AA77" i="11" s="1"/>
  <c r="W76" i="11"/>
  <c r="AF76" i="11" s="1"/>
  <c r="V76" i="11"/>
  <c r="AE76" i="11" s="1"/>
  <c r="U76" i="11"/>
  <c r="AD76" i="11" s="1"/>
  <c r="T76" i="11"/>
  <c r="AC76" i="11" s="1"/>
  <c r="S76" i="11"/>
  <c r="AB76" i="11" s="1"/>
  <c r="R76" i="11"/>
  <c r="AA76" i="11" s="1"/>
  <c r="W75" i="11"/>
  <c r="AF75" i="11" s="1"/>
  <c r="V75" i="11"/>
  <c r="AE75" i="11" s="1"/>
  <c r="U75" i="11"/>
  <c r="AD75" i="11" s="1"/>
  <c r="T75" i="11"/>
  <c r="AC75" i="11" s="1"/>
  <c r="S75" i="11"/>
  <c r="AB75" i="11" s="1"/>
  <c r="R75" i="11"/>
  <c r="AA75" i="11" s="1"/>
  <c r="W74" i="11"/>
  <c r="AF74" i="11" s="1"/>
  <c r="V74" i="11"/>
  <c r="AE74" i="11" s="1"/>
  <c r="U74" i="11"/>
  <c r="AD74" i="11" s="1"/>
  <c r="T74" i="11"/>
  <c r="AC74" i="11" s="1"/>
  <c r="S74" i="11"/>
  <c r="AB74" i="11" s="1"/>
  <c r="R74" i="11"/>
  <c r="AA74" i="11" s="1"/>
  <c r="W73" i="11"/>
  <c r="AF73" i="11" s="1"/>
  <c r="V73" i="11"/>
  <c r="AE73" i="11" s="1"/>
  <c r="U73" i="11"/>
  <c r="AD73" i="11" s="1"/>
  <c r="T73" i="11"/>
  <c r="AC73" i="11" s="1"/>
  <c r="S73" i="11"/>
  <c r="AB73" i="11" s="1"/>
  <c r="R73" i="11"/>
  <c r="AA73" i="11" s="1"/>
  <c r="W72" i="11"/>
  <c r="AF72" i="11" s="1"/>
  <c r="V72" i="11"/>
  <c r="AE72" i="11" s="1"/>
  <c r="U72" i="11"/>
  <c r="AD72" i="11" s="1"/>
  <c r="T72" i="11"/>
  <c r="AC72" i="11" s="1"/>
  <c r="S72" i="11"/>
  <c r="AB72" i="11" s="1"/>
  <c r="R72" i="11"/>
  <c r="AA72" i="11" s="1"/>
  <c r="W71" i="11"/>
  <c r="AF71" i="11" s="1"/>
  <c r="V71" i="11"/>
  <c r="AE71" i="11" s="1"/>
  <c r="U71" i="11"/>
  <c r="AD71" i="11" s="1"/>
  <c r="T71" i="11"/>
  <c r="AC71" i="11" s="1"/>
  <c r="S71" i="11"/>
  <c r="AB71" i="11" s="1"/>
  <c r="R71" i="11"/>
  <c r="AA71" i="11" s="1"/>
  <c r="W70" i="11"/>
  <c r="AF70" i="11" s="1"/>
  <c r="V70" i="11"/>
  <c r="AE70" i="11" s="1"/>
  <c r="U70" i="11"/>
  <c r="AD70" i="11" s="1"/>
  <c r="T70" i="11"/>
  <c r="AC70" i="11" s="1"/>
  <c r="S70" i="11"/>
  <c r="AB70" i="11" s="1"/>
  <c r="R70" i="11"/>
  <c r="AA70" i="11" s="1"/>
  <c r="W69" i="11"/>
  <c r="AF69" i="11" s="1"/>
  <c r="V69" i="11"/>
  <c r="AE69" i="11" s="1"/>
  <c r="U69" i="11"/>
  <c r="AD69" i="11" s="1"/>
  <c r="T69" i="11"/>
  <c r="AC69" i="11" s="1"/>
  <c r="S69" i="11"/>
  <c r="AB69" i="11" s="1"/>
  <c r="R69" i="11"/>
  <c r="AA69" i="11" s="1"/>
  <c r="W68" i="11"/>
  <c r="AF68" i="11" s="1"/>
  <c r="V68" i="11"/>
  <c r="AE68" i="11" s="1"/>
  <c r="U68" i="11"/>
  <c r="AD68" i="11" s="1"/>
  <c r="T68" i="11"/>
  <c r="AC68" i="11" s="1"/>
  <c r="S68" i="11"/>
  <c r="AB68" i="11" s="1"/>
  <c r="R68" i="11"/>
  <c r="AA68" i="11" s="1"/>
  <c r="W67" i="11"/>
  <c r="AF67" i="11" s="1"/>
  <c r="V67" i="11"/>
  <c r="AE67" i="11" s="1"/>
  <c r="U67" i="11"/>
  <c r="AD67" i="11" s="1"/>
  <c r="T67" i="11"/>
  <c r="AC67" i="11" s="1"/>
  <c r="S67" i="11"/>
  <c r="AB67" i="11" s="1"/>
  <c r="R67" i="11"/>
  <c r="AA67" i="11" s="1"/>
  <c r="W66" i="11"/>
  <c r="AF66" i="11" s="1"/>
  <c r="V66" i="11"/>
  <c r="AE66" i="11" s="1"/>
  <c r="U66" i="11"/>
  <c r="AD66" i="11" s="1"/>
  <c r="T66" i="11"/>
  <c r="AC66" i="11" s="1"/>
  <c r="S66" i="11"/>
  <c r="AB66" i="11" s="1"/>
  <c r="R66" i="11"/>
  <c r="AA66" i="11" s="1"/>
  <c r="W65" i="11"/>
  <c r="AF65" i="11" s="1"/>
  <c r="V65" i="11"/>
  <c r="AE65" i="11" s="1"/>
  <c r="U65" i="11"/>
  <c r="AD65" i="11" s="1"/>
  <c r="T65" i="11"/>
  <c r="AC65" i="11" s="1"/>
  <c r="S65" i="11"/>
  <c r="AB65" i="11" s="1"/>
  <c r="R65" i="11"/>
  <c r="AA65" i="11" s="1"/>
  <c r="W64" i="11"/>
  <c r="AF64" i="11" s="1"/>
  <c r="V64" i="11"/>
  <c r="AE64" i="11" s="1"/>
  <c r="U64" i="11"/>
  <c r="AD64" i="11" s="1"/>
  <c r="T64" i="11"/>
  <c r="AC64" i="11" s="1"/>
  <c r="S64" i="11"/>
  <c r="AB64" i="11" s="1"/>
  <c r="R64" i="11"/>
  <c r="AA64" i="11" s="1"/>
  <c r="W63" i="11"/>
  <c r="AF63" i="11" s="1"/>
  <c r="V63" i="11"/>
  <c r="AE63" i="11" s="1"/>
  <c r="U63" i="11"/>
  <c r="AD63" i="11" s="1"/>
  <c r="T63" i="11"/>
  <c r="AC63" i="11" s="1"/>
  <c r="S63" i="11"/>
  <c r="AB63" i="11" s="1"/>
  <c r="R63" i="11"/>
  <c r="AA63" i="11" s="1"/>
  <c r="W62" i="11"/>
  <c r="AF62" i="11" s="1"/>
  <c r="V62" i="11"/>
  <c r="AE62" i="11" s="1"/>
  <c r="U62" i="11"/>
  <c r="AD62" i="11" s="1"/>
  <c r="T62" i="11"/>
  <c r="AC62" i="11" s="1"/>
  <c r="S62" i="11"/>
  <c r="AB62" i="11" s="1"/>
  <c r="R62" i="11"/>
  <c r="AA62" i="11" s="1"/>
  <c r="W61" i="11"/>
  <c r="AF61" i="11" s="1"/>
  <c r="V61" i="11"/>
  <c r="AE61" i="11" s="1"/>
  <c r="U61" i="11"/>
  <c r="AD61" i="11" s="1"/>
  <c r="T61" i="11"/>
  <c r="AC61" i="11" s="1"/>
  <c r="S61" i="11"/>
  <c r="AB61" i="11" s="1"/>
  <c r="R61" i="11"/>
  <c r="AA61" i="11" s="1"/>
  <c r="W60" i="11"/>
  <c r="AF60" i="11" s="1"/>
  <c r="V60" i="11"/>
  <c r="AE60" i="11" s="1"/>
  <c r="U60" i="11"/>
  <c r="AD60" i="11" s="1"/>
  <c r="T60" i="11"/>
  <c r="AC60" i="11" s="1"/>
  <c r="S60" i="11"/>
  <c r="AB60" i="11" s="1"/>
  <c r="R60" i="11"/>
  <c r="AA60" i="11" s="1"/>
  <c r="W59" i="11"/>
  <c r="AF59" i="11" s="1"/>
  <c r="V59" i="11"/>
  <c r="AE59" i="11" s="1"/>
  <c r="U59" i="11"/>
  <c r="AD59" i="11" s="1"/>
  <c r="T59" i="11"/>
  <c r="AC59" i="11" s="1"/>
  <c r="S59" i="11"/>
  <c r="AB59" i="11" s="1"/>
  <c r="R59" i="11"/>
  <c r="AA59" i="11" s="1"/>
  <c r="W58" i="11"/>
  <c r="AF58" i="11" s="1"/>
  <c r="V58" i="11"/>
  <c r="AE58" i="11" s="1"/>
  <c r="U58" i="11"/>
  <c r="AD58" i="11" s="1"/>
  <c r="T58" i="11"/>
  <c r="AC58" i="11" s="1"/>
  <c r="S58" i="11"/>
  <c r="AB58" i="11" s="1"/>
  <c r="R58" i="11"/>
  <c r="AA58" i="11" s="1"/>
  <c r="W57" i="11"/>
  <c r="AF57" i="11" s="1"/>
  <c r="V57" i="11"/>
  <c r="AE57" i="11" s="1"/>
  <c r="U57" i="11"/>
  <c r="AD57" i="11" s="1"/>
  <c r="T57" i="11"/>
  <c r="AC57" i="11" s="1"/>
  <c r="S57" i="11"/>
  <c r="AB57" i="11" s="1"/>
  <c r="R57" i="11"/>
  <c r="AA57" i="11" s="1"/>
  <c r="W56" i="11"/>
  <c r="AF56" i="11" s="1"/>
  <c r="V56" i="11"/>
  <c r="AE56" i="11" s="1"/>
  <c r="U56" i="11"/>
  <c r="AD56" i="11" s="1"/>
  <c r="T56" i="11"/>
  <c r="AC56" i="11" s="1"/>
  <c r="S56" i="11"/>
  <c r="AB56" i="11" s="1"/>
  <c r="R56" i="11"/>
  <c r="AA56" i="11" s="1"/>
  <c r="W55" i="11"/>
  <c r="AF55" i="11" s="1"/>
  <c r="V55" i="11"/>
  <c r="AE55" i="11" s="1"/>
  <c r="U55" i="11"/>
  <c r="AD55" i="11" s="1"/>
  <c r="T55" i="11"/>
  <c r="AC55" i="11" s="1"/>
  <c r="S55" i="11"/>
  <c r="AB55" i="11" s="1"/>
  <c r="R55" i="11"/>
  <c r="AA55" i="11" s="1"/>
  <c r="W54" i="11"/>
  <c r="AF54" i="11" s="1"/>
  <c r="V54" i="11"/>
  <c r="AE54" i="11" s="1"/>
  <c r="U54" i="11"/>
  <c r="AD54" i="11" s="1"/>
  <c r="T54" i="11"/>
  <c r="AC54" i="11" s="1"/>
  <c r="S54" i="11"/>
  <c r="AB54" i="11" s="1"/>
  <c r="R54" i="11"/>
  <c r="AA54" i="11" s="1"/>
  <c r="W53" i="11"/>
  <c r="AF53" i="11" s="1"/>
  <c r="V53" i="11"/>
  <c r="AE53" i="11" s="1"/>
  <c r="U53" i="11"/>
  <c r="AD53" i="11" s="1"/>
  <c r="T53" i="11"/>
  <c r="AC53" i="11" s="1"/>
  <c r="S53" i="11"/>
  <c r="AB53" i="11" s="1"/>
  <c r="R53" i="11"/>
  <c r="AA53" i="11" s="1"/>
  <c r="W52" i="11"/>
  <c r="AF52" i="11" s="1"/>
  <c r="V52" i="11"/>
  <c r="AE52" i="11" s="1"/>
  <c r="U52" i="11"/>
  <c r="AD52" i="11" s="1"/>
  <c r="T52" i="11"/>
  <c r="AC52" i="11" s="1"/>
  <c r="S52" i="11"/>
  <c r="AB52" i="11" s="1"/>
  <c r="R52" i="11"/>
  <c r="AA52" i="11" s="1"/>
  <c r="W51" i="11"/>
  <c r="AF51" i="11" s="1"/>
  <c r="V51" i="11"/>
  <c r="AE51" i="11" s="1"/>
  <c r="U51" i="11"/>
  <c r="AD51" i="11" s="1"/>
  <c r="T51" i="11"/>
  <c r="AC51" i="11" s="1"/>
  <c r="S51" i="11"/>
  <c r="AB51" i="11" s="1"/>
  <c r="R51" i="11"/>
  <c r="AA51" i="11" s="1"/>
  <c r="W50" i="11"/>
  <c r="AF50" i="11" s="1"/>
  <c r="V50" i="11"/>
  <c r="AE50" i="11" s="1"/>
  <c r="U50" i="11"/>
  <c r="AD50" i="11" s="1"/>
  <c r="T50" i="11"/>
  <c r="AC50" i="11" s="1"/>
  <c r="S50" i="11"/>
  <c r="AB50" i="11" s="1"/>
  <c r="R50" i="11"/>
  <c r="AA50" i="11" s="1"/>
  <c r="W9" i="11"/>
  <c r="AF9" i="11" s="1"/>
  <c r="W7" i="11"/>
  <c r="AF7" i="11" s="1"/>
  <c r="W8" i="11"/>
  <c r="AF8" i="11" s="1"/>
  <c r="W10" i="11"/>
  <c r="AF10" i="11" s="1"/>
  <c r="W11" i="11"/>
  <c r="AF11" i="11" s="1"/>
  <c r="W12" i="11"/>
  <c r="AF12" i="11" s="1"/>
  <c r="W13" i="11"/>
  <c r="AF13" i="11" s="1"/>
  <c r="W14" i="11"/>
  <c r="AF14" i="11" s="1"/>
  <c r="W15" i="11"/>
  <c r="AF15" i="11" s="1"/>
  <c r="W16" i="11"/>
  <c r="AF16" i="11" s="1"/>
  <c r="W17" i="11"/>
  <c r="AF17" i="11" s="1"/>
  <c r="W18" i="11"/>
  <c r="AF18" i="11" s="1"/>
  <c r="W19" i="11"/>
  <c r="AF19" i="11" s="1"/>
  <c r="W20" i="11"/>
  <c r="AF20" i="11" s="1"/>
  <c r="W21" i="11"/>
  <c r="AF21" i="11" s="1"/>
  <c r="W22" i="11"/>
  <c r="AF22" i="11" s="1"/>
  <c r="W23" i="11"/>
  <c r="AF23" i="11" s="1"/>
  <c r="W24" i="11"/>
  <c r="AF24" i="11" s="1"/>
  <c r="W25" i="11"/>
  <c r="AF25" i="11" s="1"/>
  <c r="W26" i="11"/>
  <c r="AF26" i="11" s="1"/>
  <c r="W27" i="11"/>
  <c r="AF27" i="11" s="1"/>
  <c r="W28" i="11"/>
  <c r="AF28" i="11" s="1"/>
  <c r="W29" i="11"/>
  <c r="AF29" i="11" s="1"/>
  <c r="W30" i="11"/>
  <c r="AF30" i="11" s="1"/>
  <c r="W31" i="11"/>
  <c r="AF31" i="11" s="1"/>
  <c r="W32" i="11"/>
  <c r="AF32" i="11" s="1"/>
  <c r="W33" i="11"/>
  <c r="AF33" i="11" s="1"/>
  <c r="W34" i="11"/>
  <c r="AF34" i="11" s="1"/>
  <c r="W35" i="11"/>
  <c r="AF35" i="11" s="1"/>
  <c r="W36" i="11"/>
  <c r="AF36" i="11" s="1"/>
  <c r="W37" i="11"/>
  <c r="AF37" i="11" s="1"/>
  <c r="W38" i="11"/>
  <c r="AF38" i="11" s="1"/>
  <c r="W39" i="11"/>
  <c r="AF39" i="11" s="1"/>
  <c r="W40" i="11"/>
  <c r="AF40" i="11" s="1"/>
  <c r="W41" i="11"/>
  <c r="AF41" i="11" s="1"/>
  <c r="W42" i="11"/>
  <c r="AF42" i="11" s="1"/>
  <c r="W43" i="11"/>
  <c r="AF43" i="11" s="1"/>
  <c r="W44" i="11"/>
  <c r="AF44" i="11" s="1"/>
  <c r="W45" i="11"/>
  <c r="AF45" i="11" s="1"/>
  <c r="W46" i="11"/>
  <c r="AF46" i="11" s="1"/>
  <c r="W47" i="11"/>
  <c r="AF47" i="11" s="1"/>
  <c r="W48" i="11"/>
  <c r="AF48" i="11" s="1"/>
  <c r="W49" i="11"/>
  <c r="AF49" i="11" s="1"/>
  <c r="U9" i="11"/>
  <c r="AD9" i="11" s="1"/>
  <c r="U14" i="11"/>
  <c r="AD14" i="11" s="1"/>
  <c r="U16" i="11"/>
  <c r="AD16" i="11" s="1"/>
  <c r="U18" i="11"/>
  <c r="AD18" i="11" s="1"/>
  <c r="U7" i="11"/>
  <c r="AD7" i="11" s="1"/>
  <c r="U8" i="11"/>
  <c r="AD8" i="11" s="1"/>
  <c r="U10" i="11"/>
  <c r="AD10" i="11" s="1"/>
  <c r="U11" i="11"/>
  <c r="AD11" i="11" s="1"/>
  <c r="U12" i="11"/>
  <c r="AD12" i="11" s="1"/>
  <c r="U13" i="11"/>
  <c r="AD13" i="11" s="1"/>
  <c r="U15" i="11"/>
  <c r="AD15" i="11" s="1"/>
  <c r="U17" i="11"/>
  <c r="AD17" i="11" s="1"/>
  <c r="U19" i="11"/>
  <c r="AD19" i="11" s="1"/>
  <c r="U20" i="11"/>
  <c r="AD20" i="11" s="1"/>
  <c r="U21" i="11"/>
  <c r="AD21" i="11" s="1"/>
  <c r="U22" i="11"/>
  <c r="AD22" i="11" s="1"/>
  <c r="U23" i="11"/>
  <c r="AD23" i="11" s="1"/>
  <c r="U24" i="11"/>
  <c r="AD24" i="11" s="1"/>
  <c r="U25" i="11"/>
  <c r="AD25" i="11" s="1"/>
  <c r="U26" i="11"/>
  <c r="AD26" i="11" s="1"/>
  <c r="U27" i="11"/>
  <c r="AD27" i="11" s="1"/>
  <c r="U28" i="11"/>
  <c r="AD28" i="11" s="1"/>
  <c r="U29" i="11"/>
  <c r="AD29" i="11" s="1"/>
  <c r="U30" i="11"/>
  <c r="AD30" i="11" s="1"/>
  <c r="U31" i="11"/>
  <c r="AD31" i="11" s="1"/>
  <c r="U32" i="11"/>
  <c r="AD32" i="11" s="1"/>
  <c r="U33" i="11"/>
  <c r="AD33" i="11" s="1"/>
  <c r="U34" i="11"/>
  <c r="AD34" i="11" s="1"/>
  <c r="U35" i="11"/>
  <c r="AD35" i="11" s="1"/>
  <c r="U36" i="11"/>
  <c r="AD36" i="11" s="1"/>
  <c r="U37" i="11"/>
  <c r="AD37" i="11" s="1"/>
  <c r="U38" i="11"/>
  <c r="AD38" i="11" s="1"/>
  <c r="U39" i="11"/>
  <c r="AD39" i="11" s="1"/>
  <c r="U40" i="11"/>
  <c r="AD40" i="11" s="1"/>
  <c r="U41" i="11"/>
  <c r="AD41" i="11" s="1"/>
  <c r="U42" i="11"/>
  <c r="AD42" i="11" s="1"/>
  <c r="U43" i="11"/>
  <c r="AD43" i="11" s="1"/>
  <c r="U44" i="11"/>
  <c r="AD44" i="11" s="1"/>
  <c r="U45" i="11"/>
  <c r="AD45" i="11" s="1"/>
  <c r="U46" i="11"/>
  <c r="AD46" i="11" s="1"/>
  <c r="U47" i="11"/>
  <c r="AD47" i="11" s="1"/>
  <c r="U48" i="11"/>
  <c r="AD48" i="11" s="1"/>
  <c r="U49" i="11"/>
  <c r="AD49" i="11" s="1"/>
  <c r="V9" i="11"/>
  <c r="AE9" i="11" s="1"/>
  <c r="V14" i="11"/>
  <c r="AE14" i="11" s="1"/>
  <c r="V16" i="11"/>
  <c r="AE16" i="11" s="1"/>
  <c r="V18" i="11"/>
  <c r="AE18" i="11" s="1"/>
  <c r="V7" i="11"/>
  <c r="AE7" i="11" s="1"/>
  <c r="V8" i="11"/>
  <c r="AE8" i="11" s="1"/>
  <c r="V10" i="11"/>
  <c r="AE10" i="11" s="1"/>
  <c r="V11" i="11"/>
  <c r="AE11" i="11" s="1"/>
  <c r="V12" i="11"/>
  <c r="AE12" i="11" s="1"/>
  <c r="V13" i="11"/>
  <c r="AE13" i="11" s="1"/>
  <c r="V15" i="11"/>
  <c r="AE15" i="11" s="1"/>
  <c r="V17" i="11"/>
  <c r="AE17" i="11" s="1"/>
  <c r="V19" i="11"/>
  <c r="AE19" i="11" s="1"/>
  <c r="V20" i="11"/>
  <c r="AE20" i="11" s="1"/>
  <c r="V21" i="11"/>
  <c r="AE21" i="11" s="1"/>
  <c r="V22" i="11"/>
  <c r="AE22" i="11" s="1"/>
  <c r="V23" i="11"/>
  <c r="AE23" i="11" s="1"/>
  <c r="V24" i="11"/>
  <c r="AE24" i="11" s="1"/>
  <c r="V25" i="11"/>
  <c r="AE25" i="11" s="1"/>
  <c r="V26" i="11"/>
  <c r="AE26" i="11" s="1"/>
  <c r="V27" i="11"/>
  <c r="AE27" i="11" s="1"/>
  <c r="V28" i="11"/>
  <c r="AE28" i="11" s="1"/>
  <c r="V29" i="11"/>
  <c r="AE29" i="11" s="1"/>
  <c r="V30" i="11"/>
  <c r="AE30" i="11" s="1"/>
  <c r="V31" i="11"/>
  <c r="AE31" i="11" s="1"/>
  <c r="V32" i="11"/>
  <c r="AE32" i="11" s="1"/>
  <c r="V33" i="11"/>
  <c r="AE33" i="11" s="1"/>
  <c r="V34" i="11"/>
  <c r="AE34" i="11" s="1"/>
  <c r="V35" i="11"/>
  <c r="AE35" i="11" s="1"/>
  <c r="V36" i="11"/>
  <c r="AE36" i="11" s="1"/>
  <c r="V37" i="11"/>
  <c r="AE37" i="11" s="1"/>
  <c r="V38" i="11"/>
  <c r="AE38" i="11" s="1"/>
  <c r="V39" i="11"/>
  <c r="AE39" i="11" s="1"/>
  <c r="V40" i="11"/>
  <c r="AE40" i="11" s="1"/>
  <c r="V41" i="11"/>
  <c r="AE41" i="11" s="1"/>
  <c r="V42" i="11"/>
  <c r="AE42" i="11" s="1"/>
  <c r="V43" i="11"/>
  <c r="AE43" i="11" s="1"/>
  <c r="V44" i="11"/>
  <c r="AE44" i="11" s="1"/>
  <c r="V45" i="11"/>
  <c r="AE45" i="11" s="1"/>
  <c r="V46" i="11"/>
  <c r="AE46" i="11" s="1"/>
  <c r="V47" i="11"/>
  <c r="AE47" i="11" s="1"/>
  <c r="V48" i="11"/>
  <c r="AE48" i="11" s="1"/>
  <c r="V49" i="11"/>
  <c r="AE49" i="11" s="1"/>
  <c r="T9" i="11"/>
  <c r="AC9" i="11" s="1"/>
  <c r="T14" i="11"/>
  <c r="AC14" i="11" s="1"/>
  <c r="T16" i="11"/>
  <c r="AC16" i="11" s="1"/>
  <c r="T18" i="11"/>
  <c r="AC18" i="11" s="1"/>
  <c r="T7" i="11"/>
  <c r="AC7" i="11" s="1"/>
  <c r="T8" i="11"/>
  <c r="AC8" i="11" s="1"/>
  <c r="T10" i="11"/>
  <c r="AC10" i="11" s="1"/>
  <c r="T11" i="11"/>
  <c r="AC11" i="11" s="1"/>
  <c r="T12" i="11"/>
  <c r="AC12" i="11" s="1"/>
  <c r="T13" i="11"/>
  <c r="AC13" i="11" s="1"/>
  <c r="T15" i="11"/>
  <c r="AC15" i="11" s="1"/>
  <c r="T17" i="11"/>
  <c r="AC17" i="11" s="1"/>
  <c r="T19" i="11"/>
  <c r="AC19" i="11"/>
  <c r="T20" i="11"/>
  <c r="AC20" i="11" s="1"/>
  <c r="T21" i="11"/>
  <c r="AC21" i="11" s="1"/>
  <c r="T22" i="11"/>
  <c r="AC22" i="11" s="1"/>
  <c r="T23" i="11"/>
  <c r="AC23" i="11" s="1"/>
  <c r="T24" i="11"/>
  <c r="AC24" i="11" s="1"/>
  <c r="T25" i="11"/>
  <c r="AC25" i="11" s="1"/>
  <c r="T26" i="11"/>
  <c r="AC26" i="11" s="1"/>
  <c r="T27" i="11"/>
  <c r="AC27" i="11" s="1"/>
  <c r="T28" i="11"/>
  <c r="AC28" i="11" s="1"/>
  <c r="T29" i="11"/>
  <c r="AC29" i="11" s="1"/>
  <c r="T30" i="11"/>
  <c r="AC30" i="11" s="1"/>
  <c r="T31" i="11"/>
  <c r="AC31" i="11" s="1"/>
  <c r="T32" i="11"/>
  <c r="AC32" i="11" s="1"/>
  <c r="T33" i="11"/>
  <c r="AC33" i="11" s="1"/>
  <c r="T34" i="11"/>
  <c r="AC34" i="11" s="1"/>
  <c r="T35" i="11"/>
  <c r="AC35" i="11" s="1"/>
  <c r="T36" i="11"/>
  <c r="AC36" i="11" s="1"/>
  <c r="T37" i="11"/>
  <c r="AC37" i="11" s="1"/>
  <c r="T38" i="11"/>
  <c r="AC38" i="11" s="1"/>
  <c r="T39" i="11"/>
  <c r="AC39" i="11" s="1"/>
  <c r="T40" i="11"/>
  <c r="AC40" i="11" s="1"/>
  <c r="T41" i="11"/>
  <c r="AC41" i="11" s="1"/>
  <c r="T42" i="11"/>
  <c r="AC42" i="11" s="1"/>
  <c r="T43" i="11"/>
  <c r="AC43" i="11" s="1"/>
  <c r="T44" i="11"/>
  <c r="AC44" i="11" s="1"/>
  <c r="T45" i="11"/>
  <c r="AC45" i="11" s="1"/>
  <c r="T46" i="11"/>
  <c r="AC46" i="11" s="1"/>
  <c r="T47" i="11"/>
  <c r="AC47" i="11" s="1"/>
  <c r="T48" i="11"/>
  <c r="AC48" i="11" s="1"/>
  <c r="T49" i="11"/>
  <c r="AC49" i="11" s="1"/>
  <c r="S9" i="11"/>
  <c r="AB9" i="11" s="1"/>
  <c r="S14" i="11"/>
  <c r="AB14" i="11" s="1"/>
  <c r="S16" i="11"/>
  <c r="AB16" i="11" s="1"/>
  <c r="S18" i="11"/>
  <c r="AB18" i="11" s="1"/>
  <c r="S7" i="11"/>
  <c r="AB7" i="11" s="1"/>
  <c r="S8" i="11"/>
  <c r="AB8" i="11" s="1"/>
  <c r="S10" i="11"/>
  <c r="AB10" i="11" s="1"/>
  <c r="S11" i="11"/>
  <c r="AB11" i="11" s="1"/>
  <c r="S12" i="11"/>
  <c r="AB12" i="11" s="1"/>
  <c r="S13" i="11"/>
  <c r="AB13" i="11" s="1"/>
  <c r="S15" i="11"/>
  <c r="AB15" i="11" s="1"/>
  <c r="S17" i="11"/>
  <c r="AB17" i="11" s="1"/>
  <c r="S19" i="11"/>
  <c r="AB19" i="11" s="1"/>
  <c r="S20" i="11"/>
  <c r="AB20" i="11" s="1"/>
  <c r="S21" i="11"/>
  <c r="AB21" i="11" s="1"/>
  <c r="S22" i="11"/>
  <c r="AB22" i="11" s="1"/>
  <c r="S23" i="11"/>
  <c r="AB23" i="11" s="1"/>
  <c r="S24" i="11"/>
  <c r="AB24" i="11" s="1"/>
  <c r="S25" i="11"/>
  <c r="AB25" i="11" s="1"/>
  <c r="S26" i="11"/>
  <c r="AB26" i="11" s="1"/>
  <c r="S27" i="11"/>
  <c r="AB27" i="11" s="1"/>
  <c r="S28" i="11"/>
  <c r="AB28" i="11" s="1"/>
  <c r="S29" i="11"/>
  <c r="AB29" i="11" s="1"/>
  <c r="S30" i="11"/>
  <c r="AB30" i="11" s="1"/>
  <c r="S31" i="11"/>
  <c r="AB31" i="11" s="1"/>
  <c r="S32" i="11"/>
  <c r="AB32" i="11" s="1"/>
  <c r="S33" i="11"/>
  <c r="AB33" i="11" s="1"/>
  <c r="S34" i="11"/>
  <c r="AB34" i="11" s="1"/>
  <c r="S35" i="11"/>
  <c r="AB35" i="11" s="1"/>
  <c r="S36" i="11"/>
  <c r="AB36" i="11" s="1"/>
  <c r="S37" i="11"/>
  <c r="AB37" i="11" s="1"/>
  <c r="S38" i="11"/>
  <c r="AB38" i="11" s="1"/>
  <c r="S39" i="11"/>
  <c r="AB39" i="11" s="1"/>
  <c r="S40" i="11"/>
  <c r="AB40" i="11" s="1"/>
  <c r="S41" i="11"/>
  <c r="AB41" i="11" s="1"/>
  <c r="S42" i="11"/>
  <c r="AB42" i="11" s="1"/>
  <c r="S43" i="11"/>
  <c r="AB43" i="11" s="1"/>
  <c r="S44" i="11"/>
  <c r="AB44" i="11" s="1"/>
  <c r="S45" i="11"/>
  <c r="AB45" i="11" s="1"/>
  <c r="S46" i="11"/>
  <c r="AB46" i="11" s="1"/>
  <c r="S47" i="11"/>
  <c r="AB47" i="11" s="1"/>
  <c r="S48" i="11"/>
  <c r="AB48" i="11" s="1"/>
  <c r="S49" i="11"/>
  <c r="AB49" i="11" s="1"/>
  <c r="R9" i="11"/>
  <c r="AA9" i="11" s="1"/>
  <c r="R14" i="11"/>
  <c r="AA14" i="11" s="1"/>
  <c r="R16" i="11"/>
  <c r="AA16" i="11" s="1"/>
  <c r="R18" i="11"/>
  <c r="AA18" i="11" s="1"/>
  <c r="R7" i="11"/>
  <c r="AA7" i="11" s="1"/>
  <c r="R8" i="11"/>
  <c r="AA8" i="11" s="1"/>
  <c r="R10" i="11"/>
  <c r="AA10" i="11" s="1"/>
  <c r="R11" i="11"/>
  <c r="AA11" i="11" s="1"/>
  <c r="R12" i="11"/>
  <c r="AA12" i="11" s="1"/>
  <c r="R13" i="11"/>
  <c r="AA13" i="11" s="1"/>
  <c r="R15" i="11"/>
  <c r="AA15" i="11" s="1"/>
  <c r="R17" i="11"/>
  <c r="AA17" i="11" s="1"/>
  <c r="R19" i="11"/>
  <c r="AA19" i="11" s="1"/>
  <c r="R20" i="11"/>
  <c r="AA20" i="11" s="1"/>
  <c r="R21" i="11"/>
  <c r="AA21" i="11" s="1"/>
  <c r="R22" i="11"/>
  <c r="AA22" i="11" s="1"/>
  <c r="R23" i="11"/>
  <c r="AA23" i="11" s="1"/>
  <c r="R24" i="11"/>
  <c r="AA24" i="11" s="1"/>
  <c r="R25" i="11"/>
  <c r="AA25" i="11" s="1"/>
  <c r="R26" i="11"/>
  <c r="AA26" i="11" s="1"/>
  <c r="R27" i="11"/>
  <c r="AA27" i="11" s="1"/>
  <c r="R28" i="11"/>
  <c r="AA28" i="11" s="1"/>
  <c r="R29" i="11"/>
  <c r="AA29" i="11" s="1"/>
  <c r="R30" i="11"/>
  <c r="AA30" i="11" s="1"/>
  <c r="R31" i="11"/>
  <c r="AA31" i="11" s="1"/>
  <c r="R32" i="11"/>
  <c r="AA32" i="11" s="1"/>
  <c r="R33" i="11"/>
  <c r="AA33" i="11" s="1"/>
  <c r="R34" i="11"/>
  <c r="AA34" i="11" s="1"/>
  <c r="R35" i="11"/>
  <c r="AA35" i="11" s="1"/>
  <c r="R36" i="11"/>
  <c r="AA36" i="11" s="1"/>
  <c r="R37" i="11"/>
  <c r="AA37" i="11" s="1"/>
  <c r="R38" i="11"/>
  <c r="AA38" i="11" s="1"/>
  <c r="R39" i="11"/>
  <c r="AA39" i="11" s="1"/>
  <c r="R40" i="11"/>
  <c r="AA40" i="11" s="1"/>
  <c r="R41" i="11"/>
  <c r="AA41" i="11" s="1"/>
  <c r="R42" i="11"/>
  <c r="AA42" i="11" s="1"/>
  <c r="R43" i="11"/>
  <c r="AA43" i="11" s="1"/>
  <c r="R44" i="11"/>
  <c r="AA44" i="11" s="1"/>
  <c r="R45" i="11"/>
  <c r="AA45" i="11" s="1"/>
  <c r="R46" i="11"/>
  <c r="AA46" i="11" s="1"/>
  <c r="R47" i="11"/>
  <c r="AA47" i="11" s="1"/>
  <c r="R48" i="11"/>
  <c r="AA48" i="11" s="1"/>
  <c r="R49" i="11"/>
  <c r="AA49" i="11" s="1"/>
  <c r="R8" i="5"/>
  <c r="AA8" i="5" s="1"/>
  <c r="S8" i="5"/>
  <c r="AB8" i="5" s="1"/>
  <c r="T8" i="5"/>
  <c r="AC8" i="5" s="1"/>
  <c r="U8" i="5"/>
  <c r="AD8" i="5" s="1"/>
  <c r="V8" i="5"/>
  <c r="AE8" i="5" s="1"/>
  <c r="W8" i="5"/>
  <c r="AF8" i="5" s="1"/>
  <c r="R9" i="5"/>
  <c r="AA9" i="5" s="1"/>
  <c r="S9" i="5"/>
  <c r="AB9" i="5" s="1"/>
  <c r="T9" i="5"/>
  <c r="AC9" i="5" s="1"/>
  <c r="U9" i="5"/>
  <c r="AD9" i="5" s="1"/>
  <c r="V9" i="5"/>
  <c r="AE9" i="5" s="1"/>
  <c r="W9" i="5"/>
  <c r="AF9" i="5" s="1"/>
  <c r="R10" i="5"/>
  <c r="AA10" i="5" s="1"/>
  <c r="S10" i="5"/>
  <c r="AB10" i="5" s="1"/>
  <c r="T10" i="5"/>
  <c r="AC10" i="5" s="1"/>
  <c r="U10" i="5"/>
  <c r="AD10" i="5" s="1"/>
  <c r="V10" i="5"/>
  <c r="AE10" i="5" s="1"/>
  <c r="W10" i="5"/>
  <c r="AF10" i="5" s="1"/>
  <c r="R11" i="5"/>
  <c r="AA11" i="5" s="1"/>
  <c r="S11" i="5"/>
  <c r="AB11" i="5" s="1"/>
  <c r="T11" i="5"/>
  <c r="AC11" i="5" s="1"/>
  <c r="U11" i="5"/>
  <c r="AD11" i="5" s="1"/>
  <c r="V11" i="5"/>
  <c r="AE11" i="5" s="1"/>
  <c r="W11" i="5"/>
  <c r="AF11" i="5" s="1"/>
  <c r="R12" i="5"/>
  <c r="AA12" i="5" s="1"/>
  <c r="S12" i="5"/>
  <c r="AB12" i="5" s="1"/>
  <c r="T12" i="5"/>
  <c r="AC12" i="5" s="1"/>
  <c r="U12" i="5"/>
  <c r="AD12" i="5" s="1"/>
  <c r="V12" i="5"/>
  <c r="AE12" i="5" s="1"/>
  <c r="W12" i="5"/>
  <c r="AF12" i="5" s="1"/>
  <c r="R13" i="5"/>
  <c r="AA13" i="5" s="1"/>
  <c r="S13" i="5"/>
  <c r="AB13" i="5" s="1"/>
  <c r="T13" i="5"/>
  <c r="AC13" i="5" s="1"/>
  <c r="U13" i="5"/>
  <c r="AD13" i="5" s="1"/>
  <c r="V13" i="5"/>
  <c r="AE13" i="5" s="1"/>
  <c r="W13" i="5"/>
  <c r="AF13" i="5" s="1"/>
  <c r="R14" i="5"/>
  <c r="AA14" i="5" s="1"/>
  <c r="S14" i="5"/>
  <c r="AB14" i="5" s="1"/>
  <c r="T14" i="5"/>
  <c r="AC14" i="5" s="1"/>
  <c r="U14" i="5"/>
  <c r="AD14" i="5" s="1"/>
  <c r="V14" i="5"/>
  <c r="AE14" i="5" s="1"/>
  <c r="W14" i="5"/>
  <c r="AF14" i="5" s="1"/>
  <c r="R15" i="5"/>
  <c r="AA15" i="5" s="1"/>
  <c r="S15" i="5"/>
  <c r="AB15" i="5" s="1"/>
  <c r="T15" i="5"/>
  <c r="AC15" i="5" s="1"/>
  <c r="U15" i="5"/>
  <c r="AD15" i="5" s="1"/>
  <c r="V15" i="5"/>
  <c r="AE15" i="5" s="1"/>
  <c r="W15" i="5"/>
  <c r="AF15" i="5" s="1"/>
  <c r="R16" i="5"/>
  <c r="AA16" i="5" s="1"/>
  <c r="S16" i="5"/>
  <c r="AB16" i="5" s="1"/>
  <c r="T16" i="5"/>
  <c r="AC16" i="5" s="1"/>
  <c r="U16" i="5"/>
  <c r="AD16" i="5" s="1"/>
  <c r="V16" i="5"/>
  <c r="AE16" i="5" s="1"/>
  <c r="W16" i="5"/>
  <c r="AF16" i="5" s="1"/>
  <c r="R17" i="5"/>
  <c r="AA17" i="5" s="1"/>
  <c r="S17" i="5"/>
  <c r="AB17" i="5" s="1"/>
  <c r="T17" i="5"/>
  <c r="AC17" i="5" s="1"/>
  <c r="U17" i="5"/>
  <c r="AD17" i="5" s="1"/>
  <c r="V17" i="5"/>
  <c r="AE17" i="5" s="1"/>
  <c r="W17" i="5"/>
  <c r="AF17" i="5" s="1"/>
  <c r="R18" i="5"/>
  <c r="AA18" i="5" s="1"/>
  <c r="S18" i="5"/>
  <c r="AB18" i="5" s="1"/>
  <c r="T18" i="5"/>
  <c r="AC18" i="5" s="1"/>
  <c r="U18" i="5"/>
  <c r="AD18" i="5" s="1"/>
  <c r="V18" i="5"/>
  <c r="AE18" i="5" s="1"/>
  <c r="W18" i="5"/>
  <c r="AF18" i="5" s="1"/>
  <c r="R19" i="5"/>
  <c r="AA19" i="5" s="1"/>
  <c r="S19" i="5"/>
  <c r="AB19" i="5" s="1"/>
  <c r="T19" i="5"/>
  <c r="AC19" i="5" s="1"/>
  <c r="U19" i="5"/>
  <c r="AD19" i="5" s="1"/>
  <c r="V19" i="5"/>
  <c r="AE19" i="5" s="1"/>
  <c r="W19" i="5"/>
  <c r="AF19" i="5" s="1"/>
  <c r="R20" i="5"/>
  <c r="AA20" i="5" s="1"/>
  <c r="S20" i="5"/>
  <c r="AB20" i="5" s="1"/>
  <c r="T20" i="5"/>
  <c r="AC20" i="5" s="1"/>
  <c r="U20" i="5"/>
  <c r="AD20" i="5" s="1"/>
  <c r="V20" i="5"/>
  <c r="AE20" i="5" s="1"/>
  <c r="W20" i="5"/>
  <c r="AF20" i="5" s="1"/>
  <c r="R21" i="5"/>
  <c r="AA21" i="5" s="1"/>
  <c r="S21" i="5"/>
  <c r="AB21" i="5" s="1"/>
  <c r="T21" i="5"/>
  <c r="AC21" i="5" s="1"/>
  <c r="U21" i="5"/>
  <c r="AD21" i="5" s="1"/>
  <c r="V21" i="5"/>
  <c r="AE21" i="5" s="1"/>
  <c r="W21" i="5"/>
  <c r="AF21" i="5" s="1"/>
  <c r="R22" i="5"/>
  <c r="AA22" i="5" s="1"/>
  <c r="S22" i="5"/>
  <c r="AB22" i="5" s="1"/>
  <c r="T22" i="5"/>
  <c r="AC22" i="5" s="1"/>
  <c r="U22" i="5"/>
  <c r="AD22" i="5" s="1"/>
  <c r="V22" i="5"/>
  <c r="AE22" i="5" s="1"/>
  <c r="W22" i="5"/>
  <c r="AF22" i="5" s="1"/>
  <c r="R23" i="5"/>
  <c r="AA23" i="5" s="1"/>
  <c r="S23" i="5"/>
  <c r="AB23" i="5" s="1"/>
  <c r="T23" i="5"/>
  <c r="AC23" i="5" s="1"/>
  <c r="U23" i="5"/>
  <c r="AD23" i="5" s="1"/>
  <c r="V23" i="5"/>
  <c r="AE23" i="5" s="1"/>
  <c r="W23" i="5"/>
  <c r="AF23" i="5" s="1"/>
  <c r="R24" i="5"/>
  <c r="AA24" i="5" s="1"/>
  <c r="S24" i="5"/>
  <c r="AB24" i="5" s="1"/>
  <c r="T24" i="5"/>
  <c r="AC24" i="5" s="1"/>
  <c r="U24" i="5"/>
  <c r="AD24" i="5" s="1"/>
  <c r="V24" i="5"/>
  <c r="AE24" i="5" s="1"/>
  <c r="W24" i="5"/>
  <c r="AF24" i="5" s="1"/>
  <c r="R25" i="5"/>
  <c r="AA25" i="5" s="1"/>
  <c r="S25" i="5"/>
  <c r="AB25" i="5" s="1"/>
  <c r="T25" i="5"/>
  <c r="AC25" i="5" s="1"/>
  <c r="U25" i="5"/>
  <c r="AD25" i="5" s="1"/>
  <c r="V25" i="5"/>
  <c r="AE25" i="5" s="1"/>
  <c r="W25" i="5"/>
  <c r="AF25" i="5" s="1"/>
  <c r="R26" i="5"/>
  <c r="AA26" i="5" s="1"/>
  <c r="S26" i="5"/>
  <c r="AB26" i="5" s="1"/>
  <c r="T26" i="5"/>
  <c r="AC26" i="5" s="1"/>
  <c r="U26" i="5"/>
  <c r="AD26" i="5" s="1"/>
  <c r="V26" i="5"/>
  <c r="AE26" i="5" s="1"/>
  <c r="W26" i="5"/>
  <c r="AF26" i="5" s="1"/>
  <c r="R27" i="5"/>
  <c r="AA27" i="5" s="1"/>
  <c r="S27" i="5"/>
  <c r="AB27" i="5" s="1"/>
  <c r="T27" i="5"/>
  <c r="AC27" i="5" s="1"/>
  <c r="U27" i="5"/>
  <c r="AD27" i="5" s="1"/>
  <c r="V27" i="5"/>
  <c r="AE27" i="5" s="1"/>
  <c r="W27" i="5"/>
  <c r="AF27" i="5" s="1"/>
  <c r="R28" i="5"/>
  <c r="AA28" i="5" s="1"/>
  <c r="S28" i="5"/>
  <c r="AB28" i="5" s="1"/>
  <c r="T28" i="5"/>
  <c r="AC28" i="5" s="1"/>
  <c r="U28" i="5"/>
  <c r="AD28" i="5" s="1"/>
  <c r="V28" i="5"/>
  <c r="AE28" i="5" s="1"/>
  <c r="W28" i="5"/>
  <c r="AF28" i="5" s="1"/>
  <c r="R29" i="5"/>
  <c r="AA29" i="5" s="1"/>
  <c r="S29" i="5"/>
  <c r="AB29" i="5" s="1"/>
  <c r="T29" i="5"/>
  <c r="AC29" i="5" s="1"/>
  <c r="U29" i="5"/>
  <c r="AD29" i="5" s="1"/>
  <c r="V29" i="5"/>
  <c r="AE29" i="5" s="1"/>
  <c r="W29" i="5"/>
  <c r="AF29" i="5" s="1"/>
  <c r="R30" i="5"/>
  <c r="AA30" i="5" s="1"/>
  <c r="S30" i="5"/>
  <c r="AB30" i="5" s="1"/>
  <c r="T30" i="5"/>
  <c r="AC30" i="5" s="1"/>
  <c r="U30" i="5"/>
  <c r="AD30" i="5" s="1"/>
  <c r="V30" i="5"/>
  <c r="AE30" i="5" s="1"/>
  <c r="W30" i="5"/>
  <c r="AF30" i="5" s="1"/>
  <c r="R31" i="5"/>
  <c r="AA31" i="5" s="1"/>
  <c r="S31" i="5"/>
  <c r="AB31" i="5" s="1"/>
  <c r="T31" i="5"/>
  <c r="AC31" i="5" s="1"/>
  <c r="U31" i="5"/>
  <c r="AD31" i="5" s="1"/>
  <c r="V31" i="5"/>
  <c r="AE31" i="5" s="1"/>
  <c r="W31" i="5"/>
  <c r="AF31" i="5" s="1"/>
  <c r="R32" i="5"/>
  <c r="AA32" i="5" s="1"/>
  <c r="S32" i="5"/>
  <c r="AB32" i="5" s="1"/>
  <c r="T32" i="5"/>
  <c r="AC32" i="5" s="1"/>
  <c r="U32" i="5"/>
  <c r="AD32" i="5" s="1"/>
  <c r="V32" i="5"/>
  <c r="AE32" i="5" s="1"/>
  <c r="W32" i="5"/>
  <c r="AF32" i="5" s="1"/>
  <c r="R33" i="5"/>
  <c r="AA33" i="5" s="1"/>
  <c r="S33" i="5"/>
  <c r="AB33" i="5" s="1"/>
  <c r="T33" i="5"/>
  <c r="AC33" i="5" s="1"/>
  <c r="U33" i="5"/>
  <c r="AD33" i="5" s="1"/>
  <c r="V33" i="5"/>
  <c r="AE33" i="5" s="1"/>
  <c r="W33" i="5"/>
  <c r="AF33" i="5" s="1"/>
  <c r="R34" i="5"/>
  <c r="AA34" i="5" s="1"/>
  <c r="S34" i="5"/>
  <c r="AB34" i="5" s="1"/>
  <c r="T34" i="5"/>
  <c r="AC34" i="5" s="1"/>
  <c r="U34" i="5"/>
  <c r="AD34" i="5" s="1"/>
  <c r="V34" i="5"/>
  <c r="AE34" i="5" s="1"/>
  <c r="W34" i="5"/>
  <c r="AF34" i="5" s="1"/>
  <c r="R35" i="5"/>
  <c r="AA35" i="5" s="1"/>
  <c r="S35" i="5"/>
  <c r="AB35" i="5" s="1"/>
  <c r="T35" i="5"/>
  <c r="AC35" i="5" s="1"/>
  <c r="U35" i="5"/>
  <c r="AD35" i="5" s="1"/>
  <c r="V35" i="5"/>
  <c r="AE35" i="5" s="1"/>
  <c r="W35" i="5"/>
  <c r="AF35" i="5" s="1"/>
  <c r="R36" i="5"/>
  <c r="AA36" i="5" s="1"/>
  <c r="S36" i="5"/>
  <c r="AB36" i="5" s="1"/>
  <c r="T36" i="5"/>
  <c r="AC36" i="5" s="1"/>
  <c r="U36" i="5"/>
  <c r="AD36" i="5" s="1"/>
  <c r="V36" i="5"/>
  <c r="AE36" i="5" s="1"/>
  <c r="W36" i="5"/>
  <c r="AF36" i="5" s="1"/>
  <c r="R37" i="5"/>
  <c r="AA37" i="5" s="1"/>
  <c r="S37" i="5"/>
  <c r="AB37" i="5" s="1"/>
  <c r="T37" i="5"/>
  <c r="AC37" i="5" s="1"/>
  <c r="U37" i="5"/>
  <c r="AD37" i="5" s="1"/>
  <c r="V37" i="5"/>
  <c r="AE37" i="5" s="1"/>
  <c r="W37" i="5"/>
  <c r="AF37" i="5" s="1"/>
  <c r="R38" i="5"/>
  <c r="AA38" i="5" s="1"/>
  <c r="S38" i="5"/>
  <c r="AB38" i="5" s="1"/>
  <c r="T38" i="5"/>
  <c r="AC38" i="5" s="1"/>
  <c r="U38" i="5"/>
  <c r="AD38" i="5" s="1"/>
  <c r="V38" i="5"/>
  <c r="AE38" i="5" s="1"/>
  <c r="W38" i="5"/>
  <c r="AF38" i="5" s="1"/>
  <c r="R39" i="5"/>
  <c r="AA39" i="5" s="1"/>
  <c r="S39" i="5"/>
  <c r="AB39" i="5" s="1"/>
  <c r="T39" i="5"/>
  <c r="AC39" i="5" s="1"/>
  <c r="U39" i="5"/>
  <c r="AD39" i="5" s="1"/>
  <c r="V39" i="5"/>
  <c r="AE39" i="5" s="1"/>
  <c r="W39" i="5"/>
  <c r="AF39" i="5" s="1"/>
  <c r="R40" i="5"/>
  <c r="AA40" i="5" s="1"/>
  <c r="S40" i="5"/>
  <c r="AB40" i="5" s="1"/>
  <c r="T40" i="5"/>
  <c r="AC40" i="5" s="1"/>
  <c r="U40" i="5"/>
  <c r="AD40" i="5" s="1"/>
  <c r="V40" i="5"/>
  <c r="AE40" i="5" s="1"/>
  <c r="W40" i="5"/>
  <c r="AF40" i="5" s="1"/>
  <c r="R41" i="5"/>
  <c r="AA41" i="5" s="1"/>
  <c r="S41" i="5"/>
  <c r="AB41" i="5" s="1"/>
  <c r="T41" i="5"/>
  <c r="AC41" i="5" s="1"/>
  <c r="U41" i="5"/>
  <c r="AD41" i="5" s="1"/>
  <c r="V41" i="5"/>
  <c r="AE41" i="5" s="1"/>
  <c r="W41" i="5"/>
  <c r="AF41" i="5" s="1"/>
  <c r="R42" i="5"/>
  <c r="AA42" i="5" s="1"/>
  <c r="S42" i="5"/>
  <c r="AB42" i="5" s="1"/>
  <c r="T42" i="5"/>
  <c r="AC42" i="5" s="1"/>
  <c r="U42" i="5"/>
  <c r="AD42" i="5" s="1"/>
  <c r="V42" i="5"/>
  <c r="AE42" i="5" s="1"/>
  <c r="W42" i="5"/>
  <c r="AF42" i="5" s="1"/>
  <c r="R43" i="5"/>
  <c r="AA43" i="5" s="1"/>
  <c r="S43" i="5"/>
  <c r="AB43" i="5" s="1"/>
  <c r="T43" i="5"/>
  <c r="AC43" i="5" s="1"/>
  <c r="U43" i="5"/>
  <c r="AD43" i="5" s="1"/>
  <c r="V43" i="5"/>
  <c r="AE43" i="5" s="1"/>
  <c r="W43" i="5"/>
  <c r="AF43" i="5" s="1"/>
  <c r="R44" i="5"/>
  <c r="AA44" i="5" s="1"/>
  <c r="S44" i="5"/>
  <c r="AB44" i="5" s="1"/>
  <c r="T44" i="5"/>
  <c r="AC44" i="5" s="1"/>
  <c r="U44" i="5"/>
  <c r="AD44" i="5" s="1"/>
  <c r="V44" i="5"/>
  <c r="AE44" i="5" s="1"/>
  <c r="W44" i="5"/>
  <c r="AF44" i="5" s="1"/>
  <c r="R45" i="5"/>
  <c r="AA45" i="5" s="1"/>
  <c r="S45" i="5"/>
  <c r="AB45" i="5" s="1"/>
  <c r="T45" i="5"/>
  <c r="AC45" i="5" s="1"/>
  <c r="U45" i="5"/>
  <c r="AD45" i="5" s="1"/>
  <c r="V45" i="5"/>
  <c r="AE45" i="5" s="1"/>
  <c r="W45" i="5"/>
  <c r="AF45" i="5" s="1"/>
  <c r="R46" i="5"/>
  <c r="AA46" i="5" s="1"/>
  <c r="S46" i="5"/>
  <c r="AB46" i="5" s="1"/>
  <c r="T46" i="5"/>
  <c r="AC46" i="5" s="1"/>
  <c r="U46" i="5"/>
  <c r="AD46" i="5" s="1"/>
  <c r="V46" i="5"/>
  <c r="AE46" i="5" s="1"/>
  <c r="W46" i="5"/>
  <c r="AF46" i="5" s="1"/>
  <c r="R47" i="5"/>
  <c r="AA47" i="5" s="1"/>
  <c r="S47" i="5"/>
  <c r="AB47" i="5" s="1"/>
  <c r="T47" i="5"/>
  <c r="AC47" i="5" s="1"/>
  <c r="U47" i="5"/>
  <c r="AD47" i="5" s="1"/>
  <c r="V47" i="5"/>
  <c r="AE47" i="5" s="1"/>
  <c r="W47" i="5"/>
  <c r="AF47" i="5" s="1"/>
  <c r="R48" i="5"/>
  <c r="AA48" i="5" s="1"/>
  <c r="S48" i="5"/>
  <c r="AB48" i="5" s="1"/>
  <c r="T48" i="5"/>
  <c r="AC48" i="5" s="1"/>
  <c r="U48" i="5"/>
  <c r="AD48" i="5" s="1"/>
  <c r="V48" i="5"/>
  <c r="AE48" i="5" s="1"/>
  <c r="W48" i="5"/>
  <c r="AF48" i="5" s="1"/>
  <c r="R49" i="5"/>
  <c r="AA49" i="5" s="1"/>
  <c r="S49" i="5"/>
  <c r="AB49" i="5" s="1"/>
  <c r="T49" i="5"/>
  <c r="AC49" i="5" s="1"/>
  <c r="U49" i="5"/>
  <c r="AD49" i="5" s="1"/>
  <c r="V49" i="5"/>
  <c r="AE49" i="5" s="1"/>
  <c r="W49" i="5"/>
  <c r="AF49" i="5" s="1"/>
  <c r="R50" i="5"/>
  <c r="AA50" i="5" s="1"/>
  <c r="S50" i="5"/>
  <c r="AB50" i="5" s="1"/>
  <c r="T50" i="5"/>
  <c r="AC50" i="5" s="1"/>
  <c r="U50" i="5"/>
  <c r="AD50" i="5" s="1"/>
  <c r="V50" i="5"/>
  <c r="AE50" i="5" s="1"/>
  <c r="W50" i="5"/>
  <c r="AF50" i="5" s="1"/>
  <c r="R51" i="5"/>
  <c r="AA51" i="5" s="1"/>
  <c r="S51" i="5"/>
  <c r="AB51" i="5" s="1"/>
  <c r="T51" i="5"/>
  <c r="AC51" i="5" s="1"/>
  <c r="U51" i="5"/>
  <c r="AD51" i="5" s="1"/>
  <c r="V51" i="5"/>
  <c r="AE51" i="5" s="1"/>
  <c r="W51" i="5"/>
  <c r="AF51" i="5" s="1"/>
  <c r="R52" i="5"/>
  <c r="AA52" i="5" s="1"/>
  <c r="S52" i="5"/>
  <c r="AB52" i="5" s="1"/>
  <c r="T52" i="5"/>
  <c r="AC52" i="5" s="1"/>
  <c r="U52" i="5"/>
  <c r="AD52" i="5" s="1"/>
  <c r="V52" i="5"/>
  <c r="AE52" i="5" s="1"/>
  <c r="W52" i="5"/>
  <c r="AF52" i="5" s="1"/>
  <c r="R53" i="5"/>
  <c r="AA53" i="5" s="1"/>
  <c r="S53" i="5"/>
  <c r="AB53" i="5" s="1"/>
  <c r="T53" i="5"/>
  <c r="AC53" i="5" s="1"/>
  <c r="U53" i="5"/>
  <c r="AD53" i="5" s="1"/>
  <c r="V53" i="5"/>
  <c r="AE53" i="5" s="1"/>
  <c r="W53" i="5"/>
  <c r="AF53" i="5" s="1"/>
  <c r="R54" i="5"/>
  <c r="AA54" i="5" s="1"/>
  <c r="S54" i="5"/>
  <c r="AB54" i="5" s="1"/>
  <c r="T54" i="5"/>
  <c r="AC54" i="5" s="1"/>
  <c r="U54" i="5"/>
  <c r="AD54" i="5" s="1"/>
  <c r="V54" i="5"/>
  <c r="AE54" i="5" s="1"/>
  <c r="W54" i="5"/>
  <c r="AF54" i="5" s="1"/>
  <c r="R55" i="5"/>
  <c r="AA55" i="5" s="1"/>
  <c r="S55" i="5"/>
  <c r="AB55" i="5" s="1"/>
  <c r="T55" i="5"/>
  <c r="AC55" i="5" s="1"/>
  <c r="U55" i="5"/>
  <c r="AD55" i="5" s="1"/>
  <c r="V55" i="5"/>
  <c r="AE55" i="5" s="1"/>
  <c r="W55" i="5"/>
  <c r="AF55" i="5" s="1"/>
  <c r="R56" i="5"/>
  <c r="AA56" i="5" s="1"/>
  <c r="S56" i="5"/>
  <c r="AB56" i="5" s="1"/>
  <c r="T56" i="5"/>
  <c r="AC56" i="5" s="1"/>
  <c r="U56" i="5"/>
  <c r="AD56" i="5" s="1"/>
  <c r="V56" i="5"/>
  <c r="AE56" i="5" s="1"/>
  <c r="W56" i="5"/>
  <c r="AF56" i="5" s="1"/>
  <c r="R57" i="5"/>
  <c r="AA57" i="5" s="1"/>
  <c r="S57" i="5"/>
  <c r="AB57" i="5" s="1"/>
  <c r="T57" i="5"/>
  <c r="AC57" i="5" s="1"/>
  <c r="U57" i="5"/>
  <c r="AD57" i="5" s="1"/>
  <c r="V57" i="5"/>
  <c r="AE57" i="5" s="1"/>
  <c r="W57" i="5"/>
  <c r="AF57" i="5" s="1"/>
  <c r="R58" i="5"/>
  <c r="AA58" i="5" s="1"/>
  <c r="S58" i="5"/>
  <c r="AB58" i="5" s="1"/>
  <c r="T58" i="5"/>
  <c r="AC58" i="5" s="1"/>
  <c r="U58" i="5"/>
  <c r="AD58" i="5" s="1"/>
  <c r="V58" i="5"/>
  <c r="AE58" i="5" s="1"/>
  <c r="W58" i="5"/>
  <c r="AF58" i="5" s="1"/>
  <c r="R59" i="5"/>
  <c r="AA59" i="5" s="1"/>
  <c r="S59" i="5"/>
  <c r="AB59" i="5" s="1"/>
  <c r="T59" i="5"/>
  <c r="AC59" i="5" s="1"/>
  <c r="U59" i="5"/>
  <c r="AD59" i="5" s="1"/>
  <c r="V59" i="5"/>
  <c r="AE59" i="5" s="1"/>
  <c r="W59" i="5"/>
  <c r="AF59" i="5" s="1"/>
  <c r="R60" i="5"/>
  <c r="AA60" i="5" s="1"/>
  <c r="S60" i="5"/>
  <c r="AB60" i="5" s="1"/>
  <c r="T60" i="5"/>
  <c r="AC60" i="5" s="1"/>
  <c r="U60" i="5"/>
  <c r="AD60" i="5" s="1"/>
  <c r="V60" i="5"/>
  <c r="AE60" i="5" s="1"/>
  <c r="W60" i="5"/>
  <c r="AF60" i="5" s="1"/>
  <c r="R61" i="5"/>
  <c r="AA61" i="5" s="1"/>
  <c r="S61" i="5"/>
  <c r="AB61" i="5" s="1"/>
  <c r="T61" i="5"/>
  <c r="AC61" i="5" s="1"/>
  <c r="U61" i="5"/>
  <c r="AD61" i="5" s="1"/>
  <c r="V61" i="5"/>
  <c r="AE61" i="5" s="1"/>
  <c r="W61" i="5"/>
  <c r="AF61" i="5" s="1"/>
  <c r="R62" i="5"/>
  <c r="AA62" i="5" s="1"/>
  <c r="S62" i="5"/>
  <c r="AB62" i="5" s="1"/>
  <c r="T62" i="5"/>
  <c r="AC62" i="5" s="1"/>
  <c r="U62" i="5"/>
  <c r="AD62" i="5" s="1"/>
  <c r="V62" i="5"/>
  <c r="AE62" i="5" s="1"/>
  <c r="W62" i="5"/>
  <c r="AF62" i="5" s="1"/>
  <c r="R63" i="5"/>
  <c r="AA63" i="5" s="1"/>
  <c r="S63" i="5"/>
  <c r="AB63" i="5" s="1"/>
  <c r="T63" i="5"/>
  <c r="AC63" i="5" s="1"/>
  <c r="U63" i="5"/>
  <c r="AD63" i="5" s="1"/>
  <c r="V63" i="5"/>
  <c r="AE63" i="5" s="1"/>
  <c r="W63" i="5"/>
  <c r="AF63" i="5" s="1"/>
  <c r="R64" i="5"/>
  <c r="AA64" i="5" s="1"/>
  <c r="S64" i="5"/>
  <c r="AB64" i="5" s="1"/>
  <c r="T64" i="5"/>
  <c r="AC64" i="5" s="1"/>
  <c r="U64" i="5"/>
  <c r="AD64" i="5" s="1"/>
  <c r="V64" i="5"/>
  <c r="AE64" i="5" s="1"/>
  <c r="W64" i="5"/>
  <c r="AF64" i="5" s="1"/>
  <c r="R65" i="5"/>
  <c r="AA65" i="5" s="1"/>
  <c r="S65" i="5"/>
  <c r="AB65" i="5" s="1"/>
  <c r="T65" i="5"/>
  <c r="AC65" i="5" s="1"/>
  <c r="U65" i="5"/>
  <c r="AD65" i="5" s="1"/>
  <c r="V65" i="5"/>
  <c r="AE65" i="5" s="1"/>
  <c r="W65" i="5"/>
  <c r="AF65" i="5" s="1"/>
  <c r="R66" i="5"/>
  <c r="AA66" i="5" s="1"/>
  <c r="S66" i="5"/>
  <c r="AB66" i="5" s="1"/>
  <c r="T66" i="5"/>
  <c r="AC66" i="5" s="1"/>
  <c r="U66" i="5"/>
  <c r="AD66" i="5" s="1"/>
  <c r="V66" i="5"/>
  <c r="AE66" i="5" s="1"/>
  <c r="W66" i="5"/>
  <c r="AF66" i="5" s="1"/>
  <c r="R67" i="5"/>
  <c r="AA67" i="5" s="1"/>
  <c r="S67" i="5"/>
  <c r="AB67" i="5" s="1"/>
  <c r="T67" i="5"/>
  <c r="AC67" i="5" s="1"/>
  <c r="U67" i="5"/>
  <c r="AD67" i="5" s="1"/>
  <c r="V67" i="5"/>
  <c r="AE67" i="5" s="1"/>
  <c r="W67" i="5"/>
  <c r="AF67" i="5" s="1"/>
  <c r="R68" i="5"/>
  <c r="AA68" i="5" s="1"/>
  <c r="S68" i="5"/>
  <c r="AB68" i="5" s="1"/>
  <c r="T68" i="5"/>
  <c r="AC68" i="5" s="1"/>
  <c r="U68" i="5"/>
  <c r="AD68" i="5" s="1"/>
  <c r="V68" i="5"/>
  <c r="AE68" i="5" s="1"/>
  <c r="W68" i="5"/>
  <c r="AF68" i="5" s="1"/>
  <c r="R69" i="5"/>
  <c r="AA69" i="5" s="1"/>
  <c r="S69" i="5"/>
  <c r="AB69" i="5" s="1"/>
  <c r="T69" i="5"/>
  <c r="AC69" i="5" s="1"/>
  <c r="U69" i="5"/>
  <c r="AD69" i="5" s="1"/>
  <c r="V69" i="5"/>
  <c r="AE69" i="5" s="1"/>
  <c r="W69" i="5"/>
  <c r="AF69" i="5" s="1"/>
  <c r="R70" i="5"/>
  <c r="AA70" i="5" s="1"/>
  <c r="S70" i="5"/>
  <c r="AB70" i="5" s="1"/>
  <c r="T70" i="5"/>
  <c r="AC70" i="5" s="1"/>
  <c r="U70" i="5"/>
  <c r="AD70" i="5" s="1"/>
  <c r="V70" i="5"/>
  <c r="AE70" i="5" s="1"/>
  <c r="W70" i="5"/>
  <c r="AF70" i="5" s="1"/>
  <c r="R71" i="5"/>
  <c r="AA71" i="5" s="1"/>
  <c r="S71" i="5"/>
  <c r="AB71" i="5" s="1"/>
  <c r="T71" i="5"/>
  <c r="AC71" i="5" s="1"/>
  <c r="U71" i="5"/>
  <c r="AD71" i="5" s="1"/>
  <c r="V71" i="5"/>
  <c r="AE71" i="5" s="1"/>
  <c r="W71" i="5"/>
  <c r="AF71" i="5" s="1"/>
  <c r="R72" i="5"/>
  <c r="AA72" i="5" s="1"/>
  <c r="S72" i="5"/>
  <c r="AB72" i="5" s="1"/>
  <c r="T72" i="5"/>
  <c r="AC72" i="5" s="1"/>
  <c r="U72" i="5"/>
  <c r="AD72" i="5" s="1"/>
  <c r="V72" i="5"/>
  <c r="AE72" i="5" s="1"/>
  <c r="W72" i="5"/>
  <c r="AF72" i="5" s="1"/>
  <c r="R73" i="5"/>
  <c r="AA73" i="5" s="1"/>
  <c r="S73" i="5"/>
  <c r="AB73" i="5" s="1"/>
  <c r="T73" i="5"/>
  <c r="AC73" i="5" s="1"/>
  <c r="U73" i="5"/>
  <c r="AD73" i="5" s="1"/>
  <c r="V73" i="5"/>
  <c r="AE73" i="5" s="1"/>
  <c r="W73" i="5"/>
  <c r="AF73" i="5" s="1"/>
  <c r="R74" i="5"/>
  <c r="AA74" i="5" s="1"/>
  <c r="S74" i="5"/>
  <c r="AB74" i="5" s="1"/>
  <c r="T74" i="5"/>
  <c r="AC74" i="5" s="1"/>
  <c r="U74" i="5"/>
  <c r="AD74" i="5" s="1"/>
  <c r="V74" i="5"/>
  <c r="AE74" i="5" s="1"/>
  <c r="W74" i="5"/>
  <c r="AF74" i="5" s="1"/>
  <c r="R75" i="5"/>
  <c r="AA75" i="5" s="1"/>
  <c r="S75" i="5"/>
  <c r="AB75" i="5" s="1"/>
  <c r="T75" i="5"/>
  <c r="AC75" i="5" s="1"/>
  <c r="U75" i="5"/>
  <c r="AD75" i="5" s="1"/>
  <c r="V75" i="5"/>
  <c r="AE75" i="5" s="1"/>
  <c r="W75" i="5"/>
  <c r="AF75" i="5" s="1"/>
  <c r="R76" i="5"/>
  <c r="AA76" i="5" s="1"/>
  <c r="S76" i="5"/>
  <c r="AB76" i="5" s="1"/>
  <c r="T76" i="5"/>
  <c r="AC76" i="5" s="1"/>
  <c r="U76" i="5"/>
  <c r="AD76" i="5" s="1"/>
  <c r="V76" i="5"/>
  <c r="AE76" i="5" s="1"/>
  <c r="W76" i="5"/>
  <c r="AF76" i="5" s="1"/>
  <c r="R77" i="5"/>
  <c r="AA77" i="5" s="1"/>
  <c r="S77" i="5"/>
  <c r="AB77" i="5" s="1"/>
  <c r="T77" i="5"/>
  <c r="AC77" i="5" s="1"/>
  <c r="U77" i="5"/>
  <c r="AD77" i="5" s="1"/>
  <c r="V77" i="5"/>
  <c r="AE77" i="5" s="1"/>
  <c r="W77" i="5"/>
  <c r="AF77" i="5" s="1"/>
  <c r="R78" i="5"/>
  <c r="AA78" i="5" s="1"/>
  <c r="S78" i="5"/>
  <c r="AB78" i="5" s="1"/>
  <c r="T78" i="5"/>
  <c r="AC78" i="5" s="1"/>
  <c r="U78" i="5"/>
  <c r="AD78" i="5" s="1"/>
  <c r="V78" i="5"/>
  <c r="AE78" i="5" s="1"/>
  <c r="W78" i="5"/>
  <c r="AF78" i="5" s="1"/>
  <c r="R79" i="5"/>
  <c r="AA79" i="5" s="1"/>
  <c r="S79" i="5"/>
  <c r="AB79" i="5" s="1"/>
  <c r="T79" i="5"/>
  <c r="AC79" i="5" s="1"/>
  <c r="U79" i="5"/>
  <c r="AD79" i="5" s="1"/>
  <c r="V79" i="5"/>
  <c r="AE79" i="5" s="1"/>
  <c r="W79" i="5"/>
  <c r="AF79" i="5" s="1"/>
  <c r="R80" i="5"/>
  <c r="AA80" i="5" s="1"/>
  <c r="S80" i="5"/>
  <c r="AB80" i="5" s="1"/>
  <c r="T80" i="5"/>
  <c r="AC80" i="5" s="1"/>
  <c r="U80" i="5"/>
  <c r="AD80" i="5" s="1"/>
  <c r="V80" i="5"/>
  <c r="AE80" i="5" s="1"/>
  <c r="W80" i="5"/>
  <c r="AF80" i="5" s="1"/>
  <c r="R81" i="5"/>
  <c r="AA81" i="5" s="1"/>
  <c r="S81" i="5"/>
  <c r="AB81" i="5" s="1"/>
  <c r="T81" i="5"/>
  <c r="AC81" i="5" s="1"/>
  <c r="U81" i="5"/>
  <c r="AD81" i="5" s="1"/>
  <c r="V81" i="5"/>
  <c r="AE81" i="5" s="1"/>
  <c r="W81" i="5"/>
  <c r="AF81" i="5" s="1"/>
  <c r="R82" i="5"/>
  <c r="AA82" i="5" s="1"/>
  <c r="S82" i="5"/>
  <c r="AB82" i="5" s="1"/>
  <c r="T82" i="5"/>
  <c r="AC82" i="5" s="1"/>
  <c r="U82" i="5"/>
  <c r="AD82" i="5" s="1"/>
  <c r="V82" i="5"/>
  <c r="AE82" i="5" s="1"/>
  <c r="W82" i="5"/>
  <c r="AF82" i="5" s="1"/>
  <c r="R83" i="5"/>
  <c r="AA83" i="5" s="1"/>
  <c r="S83" i="5"/>
  <c r="AB83" i="5" s="1"/>
  <c r="T83" i="5"/>
  <c r="AC83" i="5" s="1"/>
  <c r="U83" i="5"/>
  <c r="AD83" i="5" s="1"/>
  <c r="V83" i="5"/>
  <c r="AE83" i="5" s="1"/>
  <c r="W83" i="5"/>
  <c r="AF83" i="5" s="1"/>
  <c r="R84" i="5"/>
  <c r="AA84" i="5" s="1"/>
  <c r="S84" i="5"/>
  <c r="AB84" i="5" s="1"/>
  <c r="T84" i="5"/>
  <c r="AC84" i="5" s="1"/>
  <c r="U84" i="5"/>
  <c r="AD84" i="5" s="1"/>
  <c r="V84" i="5"/>
  <c r="AE84" i="5" s="1"/>
  <c r="W84" i="5"/>
  <c r="AF84" i="5" s="1"/>
  <c r="R85" i="5"/>
  <c r="AA85" i="5" s="1"/>
  <c r="S85" i="5"/>
  <c r="AB85" i="5" s="1"/>
  <c r="T85" i="5"/>
  <c r="AC85" i="5" s="1"/>
  <c r="U85" i="5"/>
  <c r="AD85" i="5" s="1"/>
  <c r="V85" i="5"/>
  <c r="AE85" i="5" s="1"/>
  <c r="W85" i="5"/>
  <c r="AF85" i="5" s="1"/>
  <c r="R86" i="5"/>
  <c r="AA86" i="5" s="1"/>
  <c r="S86" i="5"/>
  <c r="AB86" i="5" s="1"/>
  <c r="T86" i="5"/>
  <c r="AC86" i="5" s="1"/>
  <c r="U86" i="5"/>
  <c r="AD86" i="5" s="1"/>
  <c r="V86" i="5"/>
  <c r="AE86" i="5" s="1"/>
  <c r="W86" i="5"/>
  <c r="AF86" i="5" s="1"/>
  <c r="R87" i="5"/>
  <c r="AA87" i="5" s="1"/>
  <c r="S87" i="5"/>
  <c r="AB87" i="5" s="1"/>
  <c r="T87" i="5"/>
  <c r="AC87" i="5" s="1"/>
  <c r="U87" i="5"/>
  <c r="AD87" i="5" s="1"/>
  <c r="V87" i="5"/>
  <c r="AE87" i="5" s="1"/>
  <c r="W87" i="5"/>
  <c r="AF87" i="5" s="1"/>
  <c r="R88" i="5"/>
  <c r="AA88" i="5" s="1"/>
  <c r="S88" i="5"/>
  <c r="AB88" i="5" s="1"/>
  <c r="T88" i="5"/>
  <c r="AC88" i="5" s="1"/>
  <c r="U88" i="5"/>
  <c r="AD88" i="5" s="1"/>
  <c r="V88" i="5"/>
  <c r="AE88" i="5" s="1"/>
  <c r="W88" i="5"/>
  <c r="AF88" i="5" s="1"/>
  <c r="S7" i="5"/>
  <c r="AB7" i="5" s="1"/>
  <c r="T7" i="5"/>
  <c r="AC7" i="5" s="1"/>
  <c r="U7" i="5"/>
  <c r="AD7" i="5" s="1"/>
  <c r="V7" i="5"/>
  <c r="AE7" i="5" s="1"/>
  <c r="W7" i="5"/>
  <c r="AF7" i="5" s="1"/>
  <c r="R7" i="5"/>
  <c r="AA7" i="5" s="1"/>
  <c r="Y88" i="5"/>
  <c r="Y80" i="5"/>
  <c r="Y64" i="5"/>
  <c r="Y56" i="5"/>
  <c r="Y48" i="5"/>
  <c r="Y32" i="5"/>
  <c r="Y30" i="5"/>
  <c r="Y26" i="5"/>
  <c r="Y24" i="5"/>
  <c r="Y16" i="5"/>
  <c r="Y14" i="5"/>
  <c r="Y10" i="5"/>
  <c r="Y8" i="5"/>
  <c r="P8" i="5"/>
  <c r="P16" i="5"/>
  <c r="P17" i="5"/>
  <c r="P24" i="5"/>
  <c r="P32" i="5"/>
  <c r="P33" i="5"/>
  <c r="P40" i="5"/>
  <c r="P48" i="5"/>
  <c r="P49" i="5"/>
  <c r="P56" i="5"/>
  <c r="P64" i="5"/>
  <c r="P65" i="5"/>
  <c r="P72" i="5"/>
  <c r="P80" i="5"/>
  <c r="P81" i="5"/>
  <c r="P88" i="5"/>
  <c r="Y7" i="5"/>
  <c r="P9" i="5"/>
  <c r="P10" i="5"/>
  <c r="Y12" i="11"/>
  <c r="P13" i="5"/>
  <c r="Y14" i="11"/>
  <c r="P18" i="5"/>
  <c r="Y19" i="5"/>
  <c r="P20" i="5"/>
  <c r="P21" i="5"/>
  <c r="P22" i="5"/>
  <c r="P25" i="5"/>
  <c r="Y26" i="11"/>
  <c r="Y27" i="5"/>
  <c r="Y28" i="11"/>
  <c r="P29" i="5"/>
  <c r="P30" i="5"/>
  <c r="Y34" i="11"/>
  <c r="Y35" i="5"/>
  <c r="Y36" i="5"/>
  <c r="P37" i="5"/>
  <c r="P38" i="5"/>
  <c r="Y40" i="5"/>
  <c r="P41" i="5"/>
  <c r="Y42" i="11"/>
  <c r="Y43" i="5"/>
  <c r="Y44" i="5"/>
  <c r="P45" i="5"/>
  <c r="Y46" i="11"/>
  <c r="P50" i="5"/>
  <c r="Y51" i="5"/>
  <c r="P52" i="5"/>
  <c r="P53" i="5"/>
  <c r="P54" i="5"/>
  <c r="P57" i="5"/>
  <c r="P58" i="5"/>
  <c r="Y59" i="5"/>
  <c r="Y60" i="5"/>
  <c r="P61" i="5"/>
  <c r="P62" i="5"/>
  <c r="P66" i="5"/>
  <c r="Y67" i="5"/>
  <c r="Y68" i="5"/>
  <c r="P69" i="5"/>
  <c r="P70" i="5"/>
  <c r="Y72" i="5"/>
  <c r="P73" i="5"/>
  <c r="P74" i="5"/>
  <c r="Y75" i="5"/>
  <c r="Y76" i="5"/>
  <c r="P77" i="5"/>
  <c r="P78" i="5"/>
  <c r="P82" i="5"/>
  <c r="Y83" i="5"/>
  <c r="P84" i="5"/>
  <c r="P85" i="5"/>
  <c r="P86" i="5"/>
  <c r="D23" i="20" l="1"/>
  <c r="P68" i="5"/>
  <c r="P36" i="5"/>
  <c r="Y52" i="5"/>
  <c r="Y84" i="5"/>
  <c r="Y12" i="5"/>
  <c r="P76" i="5"/>
  <c r="P60" i="5"/>
  <c r="P44" i="5"/>
  <c r="P28" i="5"/>
  <c r="P12" i="5"/>
  <c r="Y18" i="5"/>
  <c r="Y20" i="5"/>
  <c r="E23" i="12"/>
  <c r="Y22" i="5"/>
  <c r="E29" i="22"/>
  <c r="Y28" i="5"/>
  <c r="E26" i="14"/>
  <c r="G26" i="22"/>
  <c r="E25" i="13"/>
  <c r="D26" i="14"/>
  <c r="E25" i="12"/>
  <c r="G27" i="21"/>
  <c r="B28" i="13"/>
  <c r="E25" i="21"/>
  <c r="G23" i="21"/>
  <c r="E29" i="12"/>
  <c r="E29" i="13"/>
  <c r="E23" i="13"/>
  <c r="G29" i="20"/>
  <c r="D26" i="12"/>
  <c r="E28" i="20"/>
  <c r="D27" i="20"/>
  <c r="F8" i="12"/>
  <c r="D36" i="12" s="1"/>
  <c r="F26" i="12"/>
  <c r="F24" i="12"/>
  <c r="F28" i="12"/>
  <c r="F24" i="14"/>
  <c r="D28" i="11"/>
  <c r="C8" i="12"/>
  <c r="C25" i="12"/>
  <c r="C29" i="12"/>
  <c r="G8" i="13"/>
  <c r="G29" i="14"/>
  <c r="F26" i="11"/>
  <c r="F24" i="11"/>
  <c r="F8" i="11"/>
  <c r="C8" i="11"/>
  <c r="C23" i="11"/>
  <c r="D24" i="11"/>
  <c r="G25" i="12"/>
  <c r="G27" i="12"/>
  <c r="G8" i="12"/>
  <c r="G23" i="12"/>
  <c r="C29" i="13"/>
  <c r="C25" i="13"/>
  <c r="F26" i="13"/>
  <c r="F23" i="14"/>
  <c r="G8" i="14"/>
  <c r="G24" i="14"/>
  <c r="F28" i="14"/>
  <c r="F24" i="5"/>
  <c r="B26" i="11"/>
  <c r="D26" i="11"/>
  <c r="F28" i="11"/>
  <c r="B24" i="13"/>
  <c r="B26" i="13"/>
  <c r="D26" i="13"/>
  <c r="E27" i="13"/>
  <c r="G28" i="13"/>
  <c r="G28" i="14"/>
  <c r="F8" i="14"/>
  <c r="F27" i="14"/>
  <c r="E8" i="14"/>
  <c r="G36" i="14" s="1"/>
  <c r="E23" i="14"/>
  <c r="E27" i="12"/>
  <c r="C25" i="11"/>
  <c r="E27" i="11"/>
  <c r="E25" i="11"/>
  <c r="B28" i="12"/>
  <c r="D24" i="12"/>
  <c r="F8" i="13"/>
  <c r="D28" i="14"/>
  <c r="G27" i="14"/>
  <c r="G25" i="14"/>
  <c r="F26" i="18"/>
  <c r="E29" i="14"/>
  <c r="E24" i="20"/>
  <c r="G29" i="22"/>
  <c r="D24" i="18"/>
  <c r="E27" i="18"/>
  <c r="E25" i="18"/>
  <c r="G23" i="20"/>
  <c r="E29" i="21"/>
  <c r="E28" i="22"/>
  <c r="E25" i="22"/>
  <c r="E23" i="22"/>
  <c r="E26" i="22"/>
  <c r="B24" i="18"/>
  <c r="F28" i="18"/>
  <c r="E29" i="20"/>
  <c r="E25" i="20"/>
  <c r="E23" i="20"/>
  <c r="E27" i="20"/>
  <c r="E23" i="21"/>
  <c r="B24" i="22"/>
  <c r="G23" i="22"/>
  <c r="D24" i="20"/>
  <c r="E24" i="22"/>
  <c r="E27" i="21"/>
  <c r="G28" i="22"/>
  <c r="G24" i="22"/>
  <c r="G27" i="22"/>
  <c r="E27" i="22"/>
  <c r="D25" i="21"/>
  <c r="E8" i="22"/>
  <c r="G8" i="22"/>
  <c r="C8" i="18"/>
  <c r="C27" i="18"/>
  <c r="C25" i="18"/>
  <c r="C29" i="18"/>
  <c r="C23" i="18"/>
  <c r="G8" i="11"/>
  <c r="E36" i="11" s="1"/>
  <c r="G25" i="11"/>
  <c r="G27" i="11"/>
  <c r="G23" i="11"/>
  <c r="F29" i="20"/>
  <c r="F26" i="20"/>
  <c r="F24" i="20"/>
  <c r="F23" i="20"/>
  <c r="F28" i="20"/>
  <c r="F8" i="20"/>
  <c r="F25" i="20"/>
  <c r="G29" i="18"/>
  <c r="G25" i="18"/>
  <c r="G8" i="18"/>
  <c r="G23" i="18"/>
  <c r="G27" i="18"/>
  <c r="B26" i="12"/>
  <c r="G23" i="13"/>
  <c r="D28" i="13"/>
  <c r="G29" i="13"/>
  <c r="E29" i="11"/>
  <c r="B24" i="12"/>
  <c r="C27" i="12"/>
  <c r="D28" i="12"/>
  <c r="G29" i="12"/>
  <c r="D24" i="13"/>
  <c r="G25" i="13"/>
  <c r="F28" i="13"/>
  <c r="C8" i="13"/>
  <c r="G23" i="14"/>
  <c r="D25" i="14"/>
  <c r="D29" i="14"/>
  <c r="D8" i="14"/>
  <c r="G27" i="20"/>
  <c r="G8" i="20"/>
  <c r="G26" i="20"/>
  <c r="G25" i="20"/>
  <c r="C27" i="13"/>
  <c r="C29" i="22"/>
  <c r="C26" i="22"/>
  <c r="E23" i="11"/>
  <c r="C27" i="11"/>
  <c r="C23" i="12"/>
  <c r="C23" i="13"/>
  <c r="F24" i="13"/>
  <c r="G27" i="13"/>
  <c r="D24" i="14"/>
  <c r="E25" i="14"/>
  <c r="F26" i="14"/>
  <c r="G8" i="21"/>
  <c r="G28" i="21"/>
  <c r="G24" i="21"/>
  <c r="G25" i="21"/>
  <c r="G29" i="21"/>
  <c r="E26" i="21"/>
  <c r="E8" i="21"/>
  <c r="G36" i="21" s="1"/>
  <c r="D26" i="18"/>
  <c r="D28" i="21"/>
  <c r="D24" i="21"/>
  <c r="D26" i="20"/>
  <c r="D28" i="20"/>
  <c r="D8" i="21"/>
  <c r="G25" i="22"/>
  <c r="E24" i="5"/>
  <c r="E28" i="5"/>
  <c r="E29" i="5"/>
  <c r="E8" i="5"/>
  <c r="E25" i="5"/>
  <c r="E26" i="5"/>
  <c r="E27" i="5"/>
  <c r="E23" i="5"/>
  <c r="B27" i="5"/>
  <c r="B23" i="5"/>
  <c r="B28" i="5"/>
  <c r="B26" i="5"/>
  <c r="B25" i="5"/>
  <c r="B29" i="5"/>
  <c r="B24" i="5"/>
  <c r="B8" i="5"/>
  <c r="D25" i="5"/>
  <c r="D29" i="5"/>
  <c r="D8" i="5"/>
  <c r="D26" i="5"/>
  <c r="D27" i="5"/>
  <c r="D28" i="5"/>
  <c r="D23" i="5"/>
  <c r="D24" i="5"/>
  <c r="G26" i="5"/>
  <c r="G23" i="5"/>
  <c r="G24" i="5"/>
  <c r="G25" i="5"/>
  <c r="G8" i="5"/>
  <c r="G27" i="5"/>
  <c r="G28" i="5"/>
  <c r="G29" i="5"/>
  <c r="C26" i="5"/>
  <c r="C27" i="5"/>
  <c r="C28" i="5"/>
  <c r="C29" i="5"/>
  <c r="C23" i="5"/>
  <c r="C24" i="5"/>
  <c r="C25" i="5"/>
  <c r="C8" i="5"/>
  <c r="P87" i="22"/>
  <c r="Y87" i="22"/>
  <c r="P87" i="21"/>
  <c r="Y87" i="21"/>
  <c r="Y87" i="20"/>
  <c r="P87" i="20"/>
  <c r="Y87" i="19"/>
  <c r="P87" i="19"/>
  <c r="Y87" i="18"/>
  <c r="P87" i="18"/>
  <c r="P87" i="14"/>
  <c r="P87" i="12"/>
  <c r="Y87" i="13"/>
  <c r="Y87" i="14"/>
  <c r="P87" i="13"/>
  <c r="P87" i="11"/>
  <c r="Y87" i="12"/>
  <c r="Y87" i="11"/>
  <c r="P79" i="22"/>
  <c r="Y79" i="22"/>
  <c r="P79" i="21"/>
  <c r="Y79" i="21"/>
  <c r="Y79" i="20"/>
  <c r="P79" i="20"/>
  <c r="P79" i="19"/>
  <c r="Y79" i="18"/>
  <c r="Y79" i="19"/>
  <c r="P79" i="18"/>
  <c r="P79" i="14"/>
  <c r="P79" i="12"/>
  <c r="Y79" i="13"/>
  <c r="Y79" i="14"/>
  <c r="P79" i="13"/>
  <c r="P79" i="11"/>
  <c r="Y79" i="12"/>
  <c r="Y79" i="11"/>
  <c r="P71" i="22"/>
  <c r="Y71" i="22"/>
  <c r="P71" i="21"/>
  <c r="Y71" i="21"/>
  <c r="Y71" i="20"/>
  <c r="P71" i="20"/>
  <c r="P71" i="19"/>
  <c r="Y71" i="18"/>
  <c r="Y71" i="19"/>
  <c r="P71" i="18"/>
  <c r="P71" i="14"/>
  <c r="P71" i="12"/>
  <c r="Y71" i="13"/>
  <c r="Y71" i="14"/>
  <c r="P71" i="13"/>
  <c r="P71" i="11"/>
  <c r="Y71" i="12"/>
  <c r="Y71" i="11"/>
  <c r="Y63" i="22"/>
  <c r="P63" i="22"/>
  <c r="Y63" i="21"/>
  <c r="P63" i="21"/>
  <c r="P63" i="20"/>
  <c r="Y63" i="20"/>
  <c r="P63" i="19"/>
  <c r="Y63" i="19"/>
  <c r="P63" i="18"/>
  <c r="Y63" i="18"/>
  <c r="P63" i="14"/>
  <c r="P63" i="12"/>
  <c r="Y63" i="13"/>
  <c r="Y63" i="14"/>
  <c r="P63" i="13"/>
  <c r="Y63" i="12"/>
  <c r="Y63" i="11"/>
  <c r="P63" i="11"/>
  <c r="Y55" i="22"/>
  <c r="P55" i="22"/>
  <c r="Y55" i="21"/>
  <c r="P55" i="21"/>
  <c r="P55" i="20"/>
  <c r="Y55" i="20"/>
  <c r="P55" i="19"/>
  <c r="Y55" i="19"/>
  <c r="P55" i="18"/>
  <c r="Y55" i="18"/>
  <c r="P55" i="14"/>
  <c r="P55" i="12"/>
  <c r="Y55" i="13"/>
  <c r="Y55" i="14"/>
  <c r="P55" i="13"/>
  <c r="Y55" i="12"/>
  <c r="Y55" i="11"/>
  <c r="P55" i="11"/>
  <c r="P47" i="22"/>
  <c r="Y47" i="22"/>
  <c r="P47" i="21"/>
  <c r="Y47" i="21"/>
  <c r="P47" i="20"/>
  <c r="Y47" i="20"/>
  <c r="Y47" i="18"/>
  <c r="P47" i="19"/>
  <c r="Y47" i="19"/>
  <c r="P47" i="18"/>
  <c r="P47" i="13"/>
  <c r="P47" i="14"/>
  <c r="Y47" i="14"/>
  <c r="Y47" i="13"/>
  <c r="Y47" i="12"/>
  <c r="P47" i="11"/>
  <c r="P47" i="12"/>
  <c r="Y47" i="11"/>
  <c r="P39" i="22"/>
  <c r="Y39" i="21"/>
  <c r="P39" i="21"/>
  <c r="Y39" i="22"/>
  <c r="P39" i="20"/>
  <c r="Y39" i="20"/>
  <c r="Y39" i="19"/>
  <c r="P39" i="19"/>
  <c r="Y39" i="18"/>
  <c r="P39" i="18"/>
  <c r="Y39" i="14"/>
  <c r="P39" i="13"/>
  <c r="P39" i="14"/>
  <c r="Y39" i="12"/>
  <c r="Y39" i="13"/>
  <c r="Y39" i="11"/>
  <c r="P39" i="11"/>
  <c r="P39" i="12"/>
  <c r="P31" i="22"/>
  <c r="Y31" i="21"/>
  <c r="P31" i="21"/>
  <c r="Y31" i="22"/>
  <c r="P31" i="20"/>
  <c r="Y31" i="20"/>
  <c r="Y31" i="19"/>
  <c r="P31" i="19"/>
  <c r="Y31" i="18"/>
  <c r="P31" i="18"/>
  <c r="Y31" i="14"/>
  <c r="P31" i="13"/>
  <c r="P31" i="14"/>
  <c r="Y31" i="12"/>
  <c r="Y31" i="13"/>
  <c r="Y31" i="11"/>
  <c r="P31" i="11"/>
  <c r="P31" i="12"/>
  <c r="P23" i="22"/>
  <c r="Y23" i="22"/>
  <c r="Y23" i="21"/>
  <c r="P23" i="21"/>
  <c r="P23" i="20"/>
  <c r="Y23" i="20"/>
  <c r="Y23" i="19"/>
  <c r="P23" i="19"/>
  <c r="Y23" i="18"/>
  <c r="P23" i="18"/>
  <c r="Y23" i="14"/>
  <c r="P23" i="13"/>
  <c r="P23" i="14"/>
  <c r="Y23" i="12"/>
  <c r="Y23" i="13"/>
  <c r="Y23" i="11"/>
  <c r="P23" i="11"/>
  <c r="P23" i="12"/>
  <c r="P15" i="22"/>
  <c r="Y15" i="22"/>
  <c r="P15" i="21"/>
  <c r="Y15" i="21"/>
  <c r="P15" i="20"/>
  <c r="Y15" i="20"/>
  <c r="Y15" i="18"/>
  <c r="P15" i="19"/>
  <c r="Y15" i="19"/>
  <c r="P15" i="18"/>
  <c r="Y15" i="14"/>
  <c r="P15" i="13"/>
  <c r="P15" i="14"/>
  <c r="Y15" i="13"/>
  <c r="Y15" i="12"/>
  <c r="P15" i="11"/>
  <c r="P15" i="12"/>
  <c r="Y15" i="11"/>
  <c r="P11" i="22"/>
  <c r="Y11" i="22"/>
  <c r="P11" i="21"/>
  <c r="Y11" i="21"/>
  <c r="P11" i="20"/>
  <c r="Y11" i="20"/>
  <c r="Y11" i="18"/>
  <c r="P11" i="19"/>
  <c r="Y11" i="19"/>
  <c r="P11" i="18"/>
  <c r="P11" i="13"/>
  <c r="Y11" i="13"/>
  <c r="P11" i="14"/>
  <c r="Y11" i="14"/>
  <c r="Y11" i="12"/>
  <c r="P11" i="12"/>
  <c r="P11" i="11"/>
  <c r="Y11" i="11"/>
  <c r="P85" i="22"/>
  <c r="Y85" i="22"/>
  <c r="P85" i="21"/>
  <c r="Y85" i="21"/>
  <c r="Y85" i="20"/>
  <c r="P85" i="20"/>
  <c r="Y85" i="19"/>
  <c r="P85" i="19"/>
  <c r="Y85" i="18"/>
  <c r="P85" i="18"/>
  <c r="P85" i="14"/>
  <c r="Y85" i="14"/>
  <c r="P85" i="12"/>
  <c r="Y85" i="13"/>
  <c r="P85" i="13"/>
  <c r="P85" i="11"/>
  <c r="Y85" i="12"/>
  <c r="Y85" i="11"/>
  <c r="P81" i="22"/>
  <c r="Y81" i="22"/>
  <c r="P81" i="21"/>
  <c r="P81" i="20"/>
  <c r="Y81" i="21"/>
  <c r="Y81" i="20"/>
  <c r="P81" i="19"/>
  <c r="Y81" i="19"/>
  <c r="Y81" i="18"/>
  <c r="P81" i="18"/>
  <c r="P81" i="14"/>
  <c r="Y81" i="14"/>
  <c r="P81" i="12"/>
  <c r="Y81" i="13"/>
  <c r="P81" i="13"/>
  <c r="P81" i="11"/>
  <c r="Y81" i="12"/>
  <c r="Y81" i="11"/>
  <c r="P77" i="22"/>
  <c r="Y77" i="22"/>
  <c r="P77" i="21"/>
  <c r="Y77" i="21"/>
  <c r="P77" i="20"/>
  <c r="Y77" i="20"/>
  <c r="P77" i="19"/>
  <c r="Y77" i="19"/>
  <c r="Y77" i="18"/>
  <c r="P77" i="18"/>
  <c r="P77" i="14"/>
  <c r="Y77" i="14"/>
  <c r="P77" i="12"/>
  <c r="Y77" i="13"/>
  <c r="P77" i="13"/>
  <c r="P77" i="11"/>
  <c r="Y77" i="12"/>
  <c r="Y77" i="11"/>
  <c r="P73" i="22"/>
  <c r="Y73" i="22"/>
  <c r="P73" i="21"/>
  <c r="P73" i="20"/>
  <c r="Y73" i="21"/>
  <c r="Y73" i="20"/>
  <c r="P73" i="19"/>
  <c r="Y73" i="19"/>
  <c r="Y73" i="18"/>
  <c r="P73" i="18"/>
  <c r="P73" i="14"/>
  <c r="Y73" i="14"/>
  <c r="P73" i="12"/>
  <c r="Y73" i="13"/>
  <c r="P73" i="13"/>
  <c r="P73" i="11"/>
  <c r="Y73" i="12"/>
  <c r="Y73" i="11"/>
  <c r="P69" i="22"/>
  <c r="Y69" i="22"/>
  <c r="P69" i="21"/>
  <c r="Y69" i="21"/>
  <c r="Y69" i="20"/>
  <c r="P69" i="20"/>
  <c r="P69" i="19"/>
  <c r="Y69" i="19"/>
  <c r="Y69" i="18"/>
  <c r="P69" i="18"/>
  <c r="P69" i="14"/>
  <c r="Y69" i="14"/>
  <c r="P69" i="12"/>
  <c r="Y69" i="13"/>
  <c r="P69" i="13"/>
  <c r="P69" i="11"/>
  <c r="Y69" i="12"/>
  <c r="Y69" i="11"/>
  <c r="P65" i="22"/>
  <c r="Y65" i="22"/>
  <c r="P65" i="21"/>
  <c r="Y65" i="21"/>
  <c r="Y65" i="20"/>
  <c r="P65" i="20"/>
  <c r="P65" i="19"/>
  <c r="Y65" i="19"/>
  <c r="P65" i="18"/>
  <c r="Y65" i="18"/>
  <c r="P65" i="14"/>
  <c r="Y65" i="14"/>
  <c r="P65" i="12"/>
  <c r="Y65" i="13"/>
  <c r="P65" i="13"/>
  <c r="Y65" i="11"/>
  <c r="P65" i="11"/>
  <c r="Y65" i="12"/>
  <c r="P61" i="22"/>
  <c r="Y61" i="22"/>
  <c r="Y61" i="21"/>
  <c r="P61" i="21"/>
  <c r="Y61" i="20"/>
  <c r="P61" i="20"/>
  <c r="P61" i="19"/>
  <c r="Y61" i="19"/>
  <c r="P61" i="18"/>
  <c r="Y61" i="18"/>
  <c r="P61" i="14"/>
  <c r="Y61" i="14"/>
  <c r="P61" i="12"/>
  <c r="Y61" i="13"/>
  <c r="P61" i="13"/>
  <c r="Y61" i="12"/>
  <c r="Y61" i="11"/>
  <c r="P61" i="11"/>
  <c r="Y57" i="22"/>
  <c r="P57" i="22"/>
  <c r="Y57" i="21"/>
  <c r="P57" i="21"/>
  <c r="P57" i="20"/>
  <c r="Y57" i="20"/>
  <c r="P57" i="19"/>
  <c r="Y57" i="19"/>
  <c r="P57" i="18"/>
  <c r="Y57" i="18"/>
  <c r="P57" i="14"/>
  <c r="Y57" i="14"/>
  <c r="P57" i="12"/>
  <c r="Y57" i="13"/>
  <c r="P57" i="13"/>
  <c r="Y57" i="11"/>
  <c r="P57" i="11"/>
  <c r="Y57" i="12"/>
  <c r="P53" i="22"/>
  <c r="Y53" i="22"/>
  <c r="Y53" i="21"/>
  <c r="P53" i="21"/>
  <c r="P53" i="20"/>
  <c r="Y53" i="20"/>
  <c r="P53" i="19"/>
  <c r="Y53" i="19"/>
  <c r="P53" i="18"/>
  <c r="Y53" i="18"/>
  <c r="P53" i="14"/>
  <c r="Y53" i="14"/>
  <c r="P53" i="12"/>
  <c r="Y53" i="13"/>
  <c r="P53" i="13"/>
  <c r="Y53" i="12"/>
  <c r="Y53" i="11"/>
  <c r="P53" i="11"/>
  <c r="P49" i="22"/>
  <c r="Y49" i="22"/>
  <c r="P49" i="21"/>
  <c r="Y49" i="21"/>
  <c r="P49" i="20"/>
  <c r="Y49" i="20"/>
  <c r="P49" i="19"/>
  <c r="Y49" i="19"/>
  <c r="Y49" i="18"/>
  <c r="P49" i="18"/>
  <c r="Y49" i="14"/>
  <c r="Y49" i="12"/>
  <c r="P49" i="14"/>
  <c r="P49" i="13"/>
  <c r="Y49" i="13"/>
  <c r="Y49" i="11"/>
  <c r="P49" i="12"/>
  <c r="P49" i="11"/>
  <c r="P45" i="22"/>
  <c r="P45" i="21"/>
  <c r="Y45" i="21"/>
  <c r="Y45" i="22"/>
  <c r="P45" i="20"/>
  <c r="Y45" i="20"/>
  <c r="P45" i="19"/>
  <c r="Y45" i="19"/>
  <c r="Y45" i="18"/>
  <c r="P45" i="18"/>
  <c r="Y45" i="14"/>
  <c r="P45" i="14"/>
  <c r="Y45" i="12"/>
  <c r="P45" i="13"/>
  <c r="Y45" i="13"/>
  <c r="Y45" i="11"/>
  <c r="P45" i="12"/>
  <c r="P45" i="11"/>
  <c r="P41" i="22"/>
  <c r="Y41" i="22"/>
  <c r="P41" i="21"/>
  <c r="Y41" i="21"/>
  <c r="Y41" i="20"/>
  <c r="P41" i="20"/>
  <c r="P41" i="19"/>
  <c r="Y41" i="18"/>
  <c r="Y41" i="19"/>
  <c r="P41" i="18"/>
  <c r="Y41" i="13"/>
  <c r="P41" i="14"/>
  <c r="Y41" i="14"/>
  <c r="P41" i="13"/>
  <c r="Y41" i="12"/>
  <c r="Y41" i="11"/>
  <c r="P41" i="12"/>
  <c r="P41" i="11"/>
  <c r="P37" i="22"/>
  <c r="Y37" i="22"/>
  <c r="P37" i="21"/>
  <c r="Y37" i="21"/>
  <c r="Y37" i="20"/>
  <c r="P37" i="20"/>
  <c r="P37" i="19"/>
  <c r="Y37" i="18"/>
  <c r="Y37" i="19"/>
  <c r="P37" i="18"/>
  <c r="P37" i="14"/>
  <c r="Y37" i="14"/>
  <c r="Y37" i="13"/>
  <c r="P37" i="13"/>
  <c r="Y37" i="12"/>
  <c r="P37" i="12"/>
  <c r="Y37" i="11"/>
  <c r="P37" i="11"/>
  <c r="P33" i="22"/>
  <c r="Y33" i="22"/>
  <c r="P33" i="21"/>
  <c r="Y33" i="21"/>
  <c r="Y33" i="20"/>
  <c r="P33" i="20"/>
  <c r="P33" i="19"/>
  <c r="Y33" i="18"/>
  <c r="Y33" i="19"/>
  <c r="P33" i="18"/>
  <c r="Y33" i="14"/>
  <c r="Y33" i="13"/>
  <c r="P33" i="14"/>
  <c r="P33" i="13"/>
  <c r="Y33" i="12"/>
  <c r="Y33" i="11"/>
  <c r="P33" i="12"/>
  <c r="P33" i="11"/>
  <c r="P29" i="22"/>
  <c r="Y29" i="22"/>
  <c r="P29" i="21"/>
  <c r="Y29" i="21"/>
  <c r="Y29" i="20"/>
  <c r="P29" i="20"/>
  <c r="P29" i="19"/>
  <c r="Y29" i="18"/>
  <c r="Y29" i="19"/>
  <c r="P29" i="18"/>
  <c r="P29" i="14"/>
  <c r="Y29" i="13"/>
  <c r="P29" i="13"/>
  <c r="Y29" i="14"/>
  <c r="Y29" i="12"/>
  <c r="P29" i="12"/>
  <c r="Y29" i="11"/>
  <c r="P29" i="11"/>
  <c r="P25" i="22"/>
  <c r="Y25" i="22"/>
  <c r="P25" i="21"/>
  <c r="Y25" i="21"/>
  <c r="Y25" i="20"/>
  <c r="P25" i="20"/>
  <c r="P25" i="19"/>
  <c r="Y25" i="18"/>
  <c r="Y25" i="19"/>
  <c r="P25" i="18"/>
  <c r="Y25" i="14"/>
  <c r="Y25" i="13"/>
  <c r="P25" i="14"/>
  <c r="P25" i="13"/>
  <c r="Y25" i="12"/>
  <c r="Y25" i="11"/>
  <c r="P25" i="12"/>
  <c r="P25" i="11"/>
  <c r="P21" i="22"/>
  <c r="P21" i="21"/>
  <c r="Y21" i="21"/>
  <c r="Y21" i="22"/>
  <c r="P21" i="20"/>
  <c r="Y21" i="20"/>
  <c r="P21" i="19"/>
  <c r="Y21" i="19"/>
  <c r="Y21" i="18"/>
  <c r="P21" i="18"/>
  <c r="Y21" i="14"/>
  <c r="P21" i="14"/>
  <c r="Y21" i="12"/>
  <c r="P21" i="13"/>
  <c r="Y21" i="13"/>
  <c r="Y21" i="11"/>
  <c r="P21" i="12"/>
  <c r="P21" i="11"/>
  <c r="P17" i="22"/>
  <c r="P17" i="21"/>
  <c r="Y17" i="21"/>
  <c r="Y17" i="22"/>
  <c r="P17" i="20"/>
  <c r="Y17" i="20"/>
  <c r="P17" i="19"/>
  <c r="Y17" i="19"/>
  <c r="Y17" i="18"/>
  <c r="P17" i="18"/>
  <c r="Y17" i="14"/>
  <c r="Y17" i="12"/>
  <c r="P17" i="14"/>
  <c r="P17" i="13"/>
  <c r="Y17" i="13"/>
  <c r="Y17" i="11"/>
  <c r="P17" i="12"/>
  <c r="P17" i="11"/>
  <c r="P13" i="22"/>
  <c r="P13" i="21"/>
  <c r="Y13" i="21"/>
  <c r="Y13" i="22"/>
  <c r="P13" i="20"/>
  <c r="Y13" i="20"/>
  <c r="P13" i="19"/>
  <c r="Y13" i="19"/>
  <c r="Y13" i="18"/>
  <c r="P13" i="18"/>
  <c r="Y13" i="14"/>
  <c r="P13" i="14"/>
  <c r="Y13" i="12"/>
  <c r="P13" i="13"/>
  <c r="Y13" i="13"/>
  <c r="Y13" i="11"/>
  <c r="P13" i="12"/>
  <c r="P13" i="11"/>
  <c r="P9" i="22"/>
  <c r="Y9" i="21"/>
  <c r="Y9" i="22"/>
  <c r="P9" i="21"/>
  <c r="P9" i="20"/>
  <c r="Y9" i="20"/>
  <c r="Y9" i="19"/>
  <c r="P9" i="19"/>
  <c r="Y9" i="18"/>
  <c r="P9" i="18"/>
  <c r="Y9" i="14"/>
  <c r="P9" i="14"/>
  <c r="P9" i="13"/>
  <c r="Y9" i="12"/>
  <c r="Y9" i="13"/>
  <c r="Y9" i="11"/>
  <c r="P9" i="12"/>
  <c r="P9" i="11"/>
  <c r="P87" i="5"/>
  <c r="P83" i="5"/>
  <c r="P79" i="5"/>
  <c r="P75" i="5"/>
  <c r="P71" i="5"/>
  <c r="P67" i="5"/>
  <c r="P63" i="5"/>
  <c r="P59" i="5"/>
  <c r="P55" i="5"/>
  <c r="P51" i="5"/>
  <c r="P47" i="5"/>
  <c r="P43" i="5"/>
  <c r="P39" i="5"/>
  <c r="P35" i="5"/>
  <c r="P31" i="5"/>
  <c r="P27" i="5"/>
  <c r="P23" i="5"/>
  <c r="P19" i="5"/>
  <c r="P15" i="5"/>
  <c r="P11" i="5"/>
  <c r="P7" i="5"/>
  <c r="Y34" i="5"/>
  <c r="Y38" i="5"/>
  <c r="Y42" i="5"/>
  <c r="Y46" i="5"/>
  <c r="Y50" i="5"/>
  <c r="Y54" i="5"/>
  <c r="Y58" i="5"/>
  <c r="Y62" i="5"/>
  <c r="Y66" i="5"/>
  <c r="Y70" i="5"/>
  <c r="Y74" i="5"/>
  <c r="Y78" i="5"/>
  <c r="Y82" i="5"/>
  <c r="Y86" i="5"/>
  <c r="F26" i="5"/>
  <c r="F25" i="5"/>
  <c r="Y18" i="11"/>
  <c r="Y30" i="11"/>
  <c r="Y38" i="11"/>
  <c r="B29" i="11"/>
  <c r="B25" i="11"/>
  <c r="G26" i="11"/>
  <c r="G28" i="11"/>
  <c r="G24" i="11"/>
  <c r="P88" i="22"/>
  <c r="Y88" i="22"/>
  <c r="Y88" i="21"/>
  <c r="P88" i="20"/>
  <c r="P88" i="21"/>
  <c r="Y88" i="20"/>
  <c r="Y88" i="19"/>
  <c r="P88" i="19"/>
  <c r="Y88" i="18"/>
  <c r="P88" i="18"/>
  <c r="P88" i="13"/>
  <c r="P88" i="14"/>
  <c r="Y88" i="14"/>
  <c r="Y88" i="13"/>
  <c r="P88" i="11"/>
  <c r="P88" i="12"/>
  <c r="Y88" i="12"/>
  <c r="Y88" i="11"/>
  <c r="P84" i="22"/>
  <c r="Y84" i="22"/>
  <c r="P84" i="21"/>
  <c r="P84" i="20"/>
  <c r="Y84" i="20"/>
  <c r="Y84" i="21"/>
  <c r="P84" i="19"/>
  <c r="Y84" i="19"/>
  <c r="Y84" i="18"/>
  <c r="P84" i="18"/>
  <c r="P84" i="14"/>
  <c r="Y84" i="14"/>
  <c r="Y84" i="13"/>
  <c r="P84" i="13"/>
  <c r="P84" i="11"/>
  <c r="P84" i="12"/>
  <c r="Y84" i="12"/>
  <c r="Y84" i="11"/>
  <c r="P80" i="22"/>
  <c r="Y80" i="22"/>
  <c r="Y80" i="21"/>
  <c r="P80" i="20"/>
  <c r="P80" i="21"/>
  <c r="Y80" i="20"/>
  <c r="P80" i="19"/>
  <c r="Y80" i="19"/>
  <c r="Y80" i="18"/>
  <c r="P80" i="18"/>
  <c r="P80" i="14"/>
  <c r="Y80" i="14"/>
  <c r="Y80" i="13"/>
  <c r="P80" i="13"/>
  <c r="P80" i="11"/>
  <c r="P80" i="12"/>
  <c r="Y80" i="12"/>
  <c r="Y80" i="11"/>
  <c r="P76" i="22"/>
  <c r="Y76" i="22"/>
  <c r="P76" i="21"/>
  <c r="P76" i="20"/>
  <c r="Y76" i="21"/>
  <c r="Y76" i="20"/>
  <c r="P76" i="19"/>
  <c r="Y76" i="19"/>
  <c r="Y76" i="18"/>
  <c r="P76" i="18"/>
  <c r="P76" i="14"/>
  <c r="Y76" i="14"/>
  <c r="Y76" i="13"/>
  <c r="P76" i="13"/>
  <c r="P76" i="11"/>
  <c r="P76" i="12"/>
  <c r="Y76" i="12"/>
  <c r="Y76" i="11"/>
  <c r="P72" i="22"/>
  <c r="Y72" i="22"/>
  <c r="Y72" i="21"/>
  <c r="P72" i="20"/>
  <c r="P72" i="21"/>
  <c r="Y72" i="20"/>
  <c r="P72" i="19"/>
  <c r="Y72" i="19"/>
  <c r="Y72" i="18"/>
  <c r="P72" i="18"/>
  <c r="P72" i="14"/>
  <c r="Y72" i="14"/>
  <c r="Y72" i="13"/>
  <c r="P72" i="13"/>
  <c r="P72" i="11"/>
  <c r="P72" i="12"/>
  <c r="Y72" i="12"/>
  <c r="Y72" i="11"/>
  <c r="P68" i="22"/>
  <c r="Y68" i="22"/>
  <c r="P68" i="21"/>
  <c r="P68" i="20"/>
  <c r="Y68" i="20"/>
  <c r="Y68" i="21"/>
  <c r="P68" i="19"/>
  <c r="Y68" i="19"/>
  <c r="Y68" i="18"/>
  <c r="P68" i="18"/>
  <c r="P68" i="14"/>
  <c r="Y68" i="14"/>
  <c r="Y68" i="13"/>
  <c r="P68" i="13"/>
  <c r="P68" i="11"/>
  <c r="P68" i="12"/>
  <c r="Y68" i="12"/>
  <c r="Y68" i="11"/>
  <c r="P64" i="22"/>
  <c r="Y64" i="22"/>
  <c r="P64" i="20"/>
  <c r="Y64" i="21"/>
  <c r="P64" i="21"/>
  <c r="Y64" i="20"/>
  <c r="P64" i="19"/>
  <c r="Y64" i="19"/>
  <c r="P64" i="18"/>
  <c r="Y64" i="18"/>
  <c r="P64" i="14"/>
  <c r="Y64" i="14"/>
  <c r="Y64" i="13"/>
  <c r="P64" i="13"/>
  <c r="P64" i="11"/>
  <c r="P64" i="12"/>
  <c r="Y64" i="12"/>
  <c r="Y64" i="11"/>
  <c r="P60" i="22"/>
  <c r="Y60" i="22"/>
  <c r="Y60" i="21"/>
  <c r="P60" i="21"/>
  <c r="Y60" i="20"/>
  <c r="P60" i="20"/>
  <c r="P60" i="19"/>
  <c r="Y60" i="19"/>
  <c r="P60" i="18"/>
  <c r="Y60" i="18"/>
  <c r="P60" i="14"/>
  <c r="Y60" i="14"/>
  <c r="Y60" i="13"/>
  <c r="P60" i="13"/>
  <c r="P60" i="11"/>
  <c r="P60" i="12"/>
  <c r="Y60" i="12"/>
  <c r="Y60" i="11"/>
  <c r="P56" i="22"/>
  <c r="Y56" i="22"/>
  <c r="Y56" i="21"/>
  <c r="P56" i="21"/>
  <c r="Y56" i="20"/>
  <c r="P56" i="20"/>
  <c r="P56" i="19"/>
  <c r="Y56" i="19"/>
  <c r="P56" i="18"/>
  <c r="Y56" i="18"/>
  <c r="P56" i="14"/>
  <c r="Y56" i="14"/>
  <c r="Y56" i="13"/>
  <c r="P56" i="13"/>
  <c r="P56" i="11"/>
  <c r="P56" i="12"/>
  <c r="Y56" i="12"/>
  <c r="Y56" i="11"/>
  <c r="P52" i="22"/>
  <c r="Y52" i="22"/>
  <c r="Y52" i="21"/>
  <c r="P52" i="21"/>
  <c r="Y52" i="20"/>
  <c r="P52" i="20"/>
  <c r="P52" i="19"/>
  <c r="Y52" i="19"/>
  <c r="P52" i="18"/>
  <c r="Y52" i="18"/>
  <c r="P52" i="14"/>
  <c r="Y52" i="14"/>
  <c r="Y52" i="13"/>
  <c r="P52" i="13"/>
  <c r="P52" i="11"/>
  <c r="P52" i="12"/>
  <c r="Y52" i="12"/>
  <c r="Y52" i="11"/>
  <c r="P48" i="22"/>
  <c r="Y48" i="22"/>
  <c r="Y48" i="21"/>
  <c r="P48" i="21"/>
  <c r="P48" i="20"/>
  <c r="Y48" i="20"/>
  <c r="Y48" i="19"/>
  <c r="P48" i="18"/>
  <c r="P48" i="19"/>
  <c r="Y48" i="18"/>
  <c r="P48" i="14"/>
  <c r="P48" i="13"/>
  <c r="Y48" i="14"/>
  <c r="P48" i="12"/>
  <c r="P48" i="11"/>
  <c r="Y48" i="13"/>
  <c r="Y48" i="12"/>
  <c r="P44" i="22"/>
  <c r="Y44" i="22"/>
  <c r="P44" i="21"/>
  <c r="Y44" i="21"/>
  <c r="P44" i="20"/>
  <c r="Y44" i="20"/>
  <c r="Y44" i="19"/>
  <c r="P44" i="18"/>
  <c r="P44" i="19"/>
  <c r="Y44" i="18"/>
  <c r="P44" i="14"/>
  <c r="Y44" i="14"/>
  <c r="P44" i="13"/>
  <c r="P44" i="12"/>
  <c r="Y44" i="13"/>
  <c r="Y44" i="12"/>
  <c r="P44" i="11"/>
  <c r="P40" i="22"/>
  <c r="Y40" i="22"/>
  <c r="P40" i="21"/>
  <c r="Y40" i="21"/>
  <c r="P40" i="20"/>
  <c r="Y40" i="20"/>
  <c r="Y40" i="19"/>
  <c r="P40" i="18"/>
  <c r="P40" i="19"/>
  <c r="Y40" i="18"/>
  <c r="P40" i="14"/>
  <c r="P40" i="13"/>
  <c r="Y40" i="14"/>
  <c r="P40" i="12"/>
  <c r="P40" i="11"/>
  <c r="Y40" i="13"/>
  <c r="Y40" i="12"/>
  <c r="P36" i="22"/>
  <c r="Y36" i="22"/>
  <c r="P36" i="21"/>
  <c r="Y36" i="21"/>
  <c r="P36" i="20"/>
  <c r="Y36" i="20"/>
  <c r="Y36" i="19"/>
  <c r="P36" i="18"/>
  <c r="P36" i="19"/>
  <c r="Y36" i="18"/>
  <c r="P36" i="14"/>
  <c r="P36" i="13"/>
  <c r="Y36" i="14"/>
  <c r="P36" i="12"/>
  <c r="Y36" i="13"/>
  <c r="Y36" i="12"/>
  <c r="P36" i="11"/>
  <c r="P32" i="22"/>
  <c r="Y32" i="22"/>
  <c r="P32" i="21"/>
  <c r="Y32" i="21"/>
  <c r="P32" i="20"/>
  <c r="Y32" i="20"/>
  <c r="Y32" i="19"/>
  <c r="P32" i="18"/>
  <c r="P32" i="19"/>
  <c r="Y32" i="18"/>
  <c r="P32" i="14"/>
  <c r="Y32" i="14"/>
  <c r="P32" i="13"/>
  <c r="P32" i="12"/>
  <c r="P32" i="11"/>
  <c r="Y32" i="13"/>
  <c r="Y32" i="12"/>
  <c r="P28" i="22"/>
  <c r="Y28" i="22"/>
  <c r="P28" i="21"/>
  <c r="Y28" i="21"/>
  <c r="P28" i="20"/>
  <c r="Y28" i="20"/>
  <c r="P28" i="18"/>
  <c r="Y28" i="19"/>
  <c r="P28" i="19"/>
  <c r="Y28" i="18"/>
  <c r="P28" i="14"/>
  <c r="Y28" i="14"/>
  <c r="P28" i="13"/>
  <c r="P28" i="12"/>
  <c r="Y28" i="13"/>
  <c r="Y28" i="12"/>
  <c r="P28" i="11"/>
  <c r="P24" i="22"/>
  <c r="Y24" i="22"/>
  <c r="P24" i="21"/>
  <c r="Y24" i="21"/>
  <c r="P24" i="20"/>
  <c r="Y24" i="20"/>
  <c r="P24" i="18"/>
  <c r="Y24" i="19"/>
  <c r="P24" i="19"/>
  <c r="Y24" i="18"/>
  <c r="P24" i="14"/>
  <c r="Y24" i="14"/>
  <c r="P24" i="13"/>
  <c r="P24" i="12"/>
  <c r="Y24" i="13"/>
  <c r="Y24" i="12"/>
  <c r="P24" i="11"/>
  <c r="P20" i="22"/>
  <c r="Y20" i="22"/>
  <c r="P20" i="21"/>
  <c r="Y20" i="21"/>
  <c r="P20" i="20"/>
  <c r="Y20" i="20"/>
  <c r="P20" i="18"/>
  <c r="Y20" i="19"/>
  <c r="P20" i="19"/>
  <c r="Y20" i="18"/>
  <c r="P20" i="14"/>
  <c r="P20" i="13"/>
  <c r="Y20" i="14"/>
  <c r="P20" i="12"/>
  <c r="Y20" i="13"/>
  <c r="Y20" i="12"/>
  <c r="P20" i="11"/>
  <c r="P16" i="22"/>
  <c r="Y16" i="22"/>
  <c r="Y16" i="21"/>
  <c r="P16" i="21"/>
  <c r="P16" i="20"/>
  <c r="Y16" i="20"/>
  <c r="P16" i="18"/>
  <c r="Y16" i="19"/>
  <c r="P16" i="19"/>
  <c r="Y16" i="18"/>
  <c r="P16" i="14"/>
  <c r="P16" i="13"/>
  <c r="Y16" i="14"/>
  <c r="P16" i="12"/>
  <c r="P16" i="11"/>
  <c r="Y16" i="13"/>
  <c r="Y16" i="12"/>
  <c r="P12" i="22"/>
  <c r="Y12" i="22"/>
  <c r="Y12" i="21"/>
  <c r="P12" i="21"/>
  <c r="P12" i="20"/>
  <c r="Y12" i="20"/>
  <c r="P12" i="18"/>
  <c r="Y12" i="19"/>
  <c r="P12" i="19"/>
  <c r="Y12" i="18"/>
  <c r="P12" i="14"/>
  <c r="P12" i="13"/>
  <c r="Y12" i="14"/>
  <c r="P12" i="12"/>
  <c r="Y12" i="13"/>
  <c r="Y12" i="12"/>
  <c r="P12" i="11"/>
  <c r="P8" i="22"/>
  <c r="P8" i="21"/>
  <c r="Y8" i="22"/>
  <c r="Y8" i="21"/>
  <c r="P8" i="20"/>
  <c r="Y8" i="20"/>
  <c r="P8" i="19"/>
  <c r="Y8" i="19"/>
  <c r="P8" i="18"/>
  <c r="Y8" i="18"/>
  <c r="P8" i="14"/>
  <c r="Y8" i="14"/>
  <c r="P8" i="12"/>
  <c r="P8" i="13"/>
  <c r="P8" i="11"/>
  <c r="Y8" i="13"/>
  <c r="Y8" i="12"/>
  <c r="P46" i="5"/>
  <c r="P42" i="5"/>
  <c r="P34" i="5"/>
  <c r="P26" i="5"/>
  <c r="P14" i="5"/>
  <c r="Y11" i="5"/>
  <c r="Y15" i="5"/>
  <c r="Y23" i="5"/>
  <c r="Y31" i="5"/>
  <c r="Y39" i="5"/>
  <c r="Y47" i="5"/>
  <c r="Y55" i="5"/>
  <c r="Y63" i="5"/>
  <c r="Y71" i="5"/>
  <c r="Y79" i="5"/>
  <c r="Y87" i="5"/>
  <c r="F23" i="5"/>
  <c r="F27" i="5"/>
  <c r="F8" i="5"/>
  <c r="F29" i="5"/>
  <c r="F28" i="5"/>
  <c r="Y16" i="11"/>
  <c r="B28" i="11"/>
  <c r="C29" i="11"/>
  <c r="Y32" i="11"/>
  <c r="Y40" i="11"/>
  <c r="Y48" i="11"/>
  <c r="B8" i="11"/>
  <c r="B36" i="11" s="1"/>
  <c r="C26" i="11"/>
  <c r="C28" i="11"/>
  <c r="C24" i="11"/>
  <c r="F29" i="11"/>
  <c r="F25" i="11"/>
  <c r="F27" i="11"/>
  <c r="F23" i="11"/>
  <c r="P83" i="22"/>
  <c r="Y83" i="22"/>
  <c r="P83" i="21"/>
  <c r="Y83" i="21"/>
  <c r="Y83" i="20"/>
  <c r="P83" i="20"/>
  <c r="P83" i="19"/>
  <c r="Y83" i="18"/>
  <c r="Y83" i="19"/>
  <c r="P83" i="18"/>
  <c r="P83" i="14"/>
  <c r="P83" i="12"/>
  <c r="Y83" i="13"/>
  <c r="Y83" i="14"/>
  <c r="P83" i="13"/>
  <c r="P83" i="11"/>
  <c r="Y83" i="12"/>
  <c r="Y83" i="11"/>
  <c r="P75" i="22"/>
  <c r="Y75" i="22"/>
  <c r="P75" i="21"/>
  <c r="Y75" i="21"/>
  <c r="Y75" i="20"/>
  <c r="P75" i="20"/>
  <c r="P75" i="19"/>
  <c r="Y75" i="18"/>
  <c r="Y75" i="19"/>
  <c r="P75" i="18"/>
  <c r="P75" i="14"/>
  <c r="P75" i="12"/>
  <c r="Y75" i="13"/>
  <c r="Y75" i="14"/>
  <c r="P75" i="13"/>
  <c r="P75" i="11"/>
  <c r="Y75" i="12"/>
  <c r="Y75" i="11"/>
  <c r="P67" i="22"/>
  <c r="Y67" i="22"/>
  <c r="P67" i="21"/>
  <c r="Y67" i="21"/>
  <c r="Y67" i="20"/>
  <c r="P67" i="20"/>
  <c r="P67" i="19"/>
  <c r="Y67" i="19"/>
  <c r="P67" i="18"/>
  <c r="Y67" i="18"/>
  <c r="P67" i="14"/>
  <c r="P67" i="12"/>
  <c r="Y67" i="13"/>
  <c r="Y67" i="14"/>
  <c r="P67" i="13"/>
  <c r="P67" i="11"/>
  <c r="Y67" i="12"/>
  <c r="Y67" i="11"/>
  <c r="Y59" i="22"/>
  <c r="P59" i="22"/>
  <c r="Y59" i="21"/>
  <c r="P59" i="21"/>
  <c r="P59" i="20"/>
  <c r="Y59" i="20"/>
  <c r="P59" i="19"/>
  <c r="Y59" i="19"/>
  <c r="P59" i="18"/>
  <c r="Y59" i="18"/>
  <c r="P59" i="14"/>
  <c r="P59" i="12"/>
  <c r="Y59" i="13"/>
  <c r="Y59" i="14"/>
  <c r="P59" i="13"/>
  <c r="Y59" i="12"/>
  <c r="P59" i="11"/>
  <c r="Y59" i="11"/>
  <c r="Y51" i="22"/>
  <c r="P51" i="22"/>
  <c r="Y51" i="21"/>
  <c r="P51" i="21"/>
  <c r="P51" i="20"/>
  <c r="Y51" i="20"/>
  <c r="Y51" i="19"/>
  <c r="P51" i="19"/>
  <c r="P51" i="18"/>
  <c r="Y51" i="18"/>
  <c r="P51" i="14"/>
  <c r="P51" i="12"/>
  <c r="Y51" i="13"/>
  <c r="Y51" i="14"/>
  <c r="P51" i="13"/>
  <c r="Y51" i="12"/>
  <c r="P51" i="11"/>
  <c r="Y51" i="11"/>
  <c r="P43" i="22"/>
  <c r="Y43" i="22"/>
  <c r="Y43" i="21"/>
  <c r="P43" i="21"/>
  <c r="P43" i="20"/>
  <c r="Y43" i="20"/>
  <c r="Y43" i="19"/>
  <c r="P43" i="19"/>
  <c r="Y43" i="18"/>
  <c r="P43" i="18"/>
  <c r="Y43" i="14"/>
  <c r="P43" i="13"/>
  <c r="Y43" i="12"/>
  <c r="P43" i="14"/>
  <c r="Y43" i="13"/>
  <c r="P43" i="12"/>
  <c r="Y43" i="11"/>
  <c r="P43" i="11"/>
  <c r="P35" i="22"/>
  <c r="Y35" i="22"/>
  <c r="Y35" i="21"/>
  <c r="P35" i="21"/>
  <c r="P35" i="20"/>
  <c r="Y35" i="20"/>
  <c r="Y35" i="19"/>
  <c r="P35" i="19"/>
  <c r="Y35" i="18"/>
  <c r="P35" i="18"/>
  <c r="Y35" i="14"/>
  <c r="P35" i="13"/>
  <c r="Y35" i="12"/>
  <c r="P35" i="14"/>
  <c r="Y35" i="13"/>
  <c r="P35" i="12"/>
  <c r="Y35" i="11"/>
  <c r="P35" i="11"/>
  <c r="P27" i="22"/>
  <c r="Y27" i="22"/>
  <c r="Y27" i="21"/>
  <c r="P27" i="21"/>
  <c r="P27" i="20"/>
  <c r="Y27" i="20"/>
  <c r="Y27" i="19"/>
  <c r="P27" i="19"/>
  <c r="Y27" i="18"/>
  <c r="P27" i="18"/>
  <c r="Y27" i="14"/>
  <c r="P27" i="13"/>
  <c r="Y27" i="12"/>
  <c r="P27" i="14"/>
  <c r="Y27" i="13"/>
  <c r="P27" i="12"/>
  <c r="Y27" i="11"/>
  <c r="P27" i="11"/>
  <c r="P19" i="22"/>
  <c r="Y19" i="22"/>
  <c r="P19" i="21"/>
  <c r="Y19" i="21"/>
  <c r="P19" i="20"/>
  <c r="Y19" i="20"/>
  <c r="Y19" i="18"/>
  <c r="P19" i="19"/>
  <c r="Y19" i="19"/>
  <c r="P19" i="18"/>
  <c r="P19" i="13"/>
  <c r="Y19" i="13"/>
  <c r="P19" i="14"/>
  <c r="Y19" i="14"/>
  <c r="Y19" i="12"/>
  <c r="P19" i="12"/>
  <c r="P19" i="11"/>
  <c r="Y19" i="11"/>
  <c r="P7" i="22"/>
  <c r="Y7" i="22"/>
  <c r="P7" i="21"/>
  <c r="Y7" i="21"/>
  <c r="P7" i="20"/>
  <c r="Y7" i="20"/>
  <c r="P7" i="19"/>
  <c r="Y7" i="18"/>
  <c r="Y7" i="19"/>
  <c r="P7" i="18"/>
  <c r="Y7" i="13"/>
  <c r="Y7" i="14"/>
  <c r="P7" i="13"/>
  <c r="P7" i="14"/>
  <c r="Y7" i="12"/>
  <c r="P7" i="12"/>
  <c r="Y7" i="11"/>
  <c r="P7" i="11"/>
  <c r="Y8" i="11"/>
  <c r="Y24" i="11"/>
  <c r="D36" i="11"/>
  <c r="E28" i="11"/>
  <c r="E24" i="11"/>
  <c r="E8" i="11"/>
  <c r="E26" i="11"/>
  <c r="P86" i="22"/>
  <c r="Y86" i="22"/>
  <c r="P86" i="20"/>
  <c r="Y86" i="21"/>
  <c r="P86" i="21"/>
  <c r="Y86" i="20"/>
  <c r="Y86" i="19"/>
  <c r="P86" i="19"/>
  <c r="Y86" i="18"/>
  <c r="P86" i="18"/>
  <c r="P86" i="14"/>
  <c r="Y86" i="13"/>
  <c r="P86" i="13"/>
  <c r="P86" i="11"/>
  <c r="Y86" i="14"/>
  <c r="P86" i="12"/>
  <c r="Y86" i="12"/>
  <c r="Y86" i="11"/>
  <c r="P82" i="22"/>
  <c r="Y82" i="22"/>
  <c r="Y82" i="21"/>
  <c r="P82" i="21"/>
  <c r="P82" i="20"/>
  <c r="Y82" i="20"/>
  <c r="P82" i="19"/>
  <c r="Y82" i="18"/>
  <c r="P82" i="18"/>
  <c r="Y82" i="19"/>
  <c r="P82" i="14"/>
  <c r="Y82" i="13"/>
  <c r="P82" i="13"/>
  <c r="P82" i="11"/>
  <c r="Y82" i="14"/>
  <c r="P82" i="12"/>
  <c r="Y82" i="12"/>
  <c r="Y82" i="11"/>
  <c r="P78" i="22"/>
  <c r="Y78" i="22"/>
  <c r="P78" i="20"/>
  <c r="Y78" i="21"/>
  <c r="P78" i="21"/>
  <c r="Y78" i="20"/>
  <c r="P78" i="19"/>
  <c r="Y78" i="18"/>
  <c r="P78" i="18"/>
  <c r="Y78" i="19"/>
  <c r="P78" i="14"/>
  <c r="Y78" i="13"/>
  <c r="P78" i="13"/>
  <c r="P78" i="11"/>
  <c r="Y78" i="14"/>
  <c r="P78" i="12"/>
  <c r="Y78" i="12"/>
  <c r="Y78" i="11"/>
  <c r="P74" i="22"/>
  <c r="Y74" i="22"/>
  <c r="Y74" i="21"/>
  <c r="P74" i="21"/>
  <c r="P74" i="20"/>
  <c r="Y74" i="20"/>
  <c r="P74" i="19"/>
  <c r="Y74" i="18"/>
  <c r="P74" i="18"/>
  <c r="Y74" i="19"/>
  <c r="P74" i="14"/>
  <c r="Y74" i="13"/>
  <c r="P74" i="13"/>
  <c r="P74" i="11"/>
  <c r="Y74" i="14"/>
  <c r="P74" i="12"/>
  <c r="Y74" i="12"/>
  <c r="Y74" i="11"/>
  <c r="P70" i="22"/>
  <c r="Y70" i="22"/>
  <c r="P70" i="20"/>
  <c r="Y70" i="21"/>
  <c r="P70" i="21"/>
  <c r="Y70" i="20"/>
  <c r="P70" i="19"/>
  <c r="Y70" i="18"/>
  <c r="P70" i="18"/>
  <c r="Y70" i="19"/>
  <c r="P70" i="14"/>
  <c r="Y70" i="13"/>
  <c r="P70" i="13"/>
  <c r="P70" i="11"/>
  <c r="Y70" i="14"/>
  <c r="P70" i="12"/>
  <c r="Y70" i="12"/>
  <c r="Y70" i="11"/>
  <c r="P66" i="22"/>
  <c r="Y66" i="22"/>
  <c r="Y66" i="21"/>
  <c r="P66" i="21"/>
  <c r="P66" i="20"/>
  <c r="Y66" i="20"/>
  <c r="P66" i="19"/>
  <c r="P66" i="18"/>
  <c r="Y66" i="19"/>
  <c r="Y66" i="18"/>
  <c r="P66" i="14"/>
  <c r="Y66" i="13"/>
  <c r="P66" i="13"/>
  <c r="P66" i="11"/>
  <c r="Y66" i="14"/>
  <c r="P66" i="12"/>
  <c r="Y66" i="11"/>
  <c r="Y66" i="12"/>
  <c r="P62" i="22"/>
  <c r="Y62" i="22"/>
  <c r="P62" i="20"/>
  <c r="Y62" i="21"/>
  <c r="P62" i="21"/>
  <c r="Y62" i="20"/>
  <c r="P62" i="19"/>
  <c r="P62" i="18"/>
  <c r="Y62" i="19"/>
  <c r="Y62" i="18"/>
  <c r="P62" i="14"/>
  <c r="Y62" i="13"/>
  <c r="P62" i="13"/>
  <c r="P62" i="11"/>
  <c r="Y62" i="14"/>
  <c r="P62" i="12"/>
  <c r="Y62" i="11"/>
  <c r="Y62" i="12"/>
  <c r="P58" i="22"/>
  <c r="Y58" i="22"/>
  <c r="Y58" i="21"/>
  <c r="P58" i="21"/>
  <c r="Y58" i="20"/>
  <c r="P58" i="20"/>
  <c r="P58" i="19"/>
  <c r="P58" i="18"/>
  <c r="Y58" i="19"/>
  <c r="Y58" i="18"/>
  <c r="P58" i="14"/>
  <c r="Y58" i="13"/>
  <c r="P58" i="13"/>
  <c r="P58" i="11"/>
  <c r="Y58" i="14"/>
  <c r="P58" i="12"/>
  <c r="Y58" i="11"/>
  <c r="Y58" i="12"/>
  <c r="P54" i="22"/>
  <c r="Y54" i="22"/>
  <c r="Y54" i="21"/>
  <c r="P54" i="21"/>
  <c r="Y54" i="20"/>
  <c r="P54" i="20"/>
  <c r="P54" i="19"/>
  <c r="P54" i="18"/>
  <c r="Y54" i="19"/>
  <c r="Y54" i="18"/>
  <c r="P54" i="14"/>
  <c r="Y54" i="13"/>
  <c r="P54" i="13"/>
  <c r="P54" i="11"/>
  <c r="Y54" i="14"/>
  <c r="P54" i="12"/>
  <c r="Y54" i="11"/>
  <c r="Y54" i="12"/>
  <c r="P50" i="22"/>
  <c r="Y50" i="22"/>
  <c r="Y50" i="21"/>
  <c r="P50" i="21"/>
  <c r="Y50" i="20"/>
  <c r="P50" i="20"/>
  <c r="P50" i="19"/>
  <c r="P50" i="18"/>
  <c r="Y50" i="19"/>
  <c r="Y50" i="18"/>
  <c r="P50" i="14"/>
  <c r="Y50" i="13"/>
  <c r="P50" i="13"/>
  <c r="P50" i="11"/>
  <c r="Y50" i="14"/>
  <c r="P50" i="12"/>
  <c r="Y50" i="11"/>
  <c r="Y50" i="12"/>
  <c r="P46" i="22"/>
  <c r="Y46" i="22"/>
  <c r="P46" i="21"/>
  <c r="Y46" i="21"/>
  <c r="P46" i="20"/>
  <c r="Y46" i="20"/>
  <c r="P46" i="19"/>
  <c r="Y46" i="19"/>
  <c r="P46" i="18"/>
  <c r="Y46" i="18"/>
  <c r="P46" i="14"/>
  <c r="P46" i="12"/>
  <c r="Y46" i="14"/>
  <c r="P46" i="13"/>
  <c r="P46" i="11"/>
  <c r="Y46" i="13"/>
  <c r="Y46" i="12"/>
  <c r="Y42" i="22"/>
  <c r="P42" i="22"/>
  <c r="P42" i="21"/>
  <c r="Y42" i="21"/>
  <c r="P42" i="20"/>
  <c r="Y42" i="20"/>
  <c r="P42" i="19"/>
  <c r="Y42" i="19"/>
  <c r="P42" i="18"/>
  <c r="Y42" i="18"/>
  <c r="P42" i="14"/>
  <c r="Y42" i="14"/>
  <c r="P42" i="12"/>
  <c r="P42" i="13"/>
  <c r="P42" i="11"/>
  <c r="Y42" i="13"/>
  <c r="Y42" i="12"/>
  <c r="P38" i="22"/>
  <c r="Y38" i="22"/>
  <c r="P38" i="21"/>
  <c r="Y38" i="21"/>
  <c r="P38" i="20"/>
  <c r="Y38" i="20"/>
  <c r="P38" i="19"/>
  <c r="Y38" i="19"/>
  <c r="P38" i="18"/>
  <c r="Y38" i="18"/>
  <c r="P38" i="14"/>
  <c r="Y38" i="14"/>
  <c r="P38" i="12"/>
  <c r="P38" i="13"/>
  <c r="Y38" i="13"/>
  <c r="Y38" i="12"/>
  <c r="P38" i="11"/>
  <c r="Y34" i="22"/>
  <c r="P34" i="22"/>
  <c r="P34" i="21"/>
  <c r="Y34" i="21"/>
  <c r="P34" i="20"/>
  <c r="Y34" i="20"/>
  <c r="P34" i="19"/>
  <c r="Y34" i="19"/>
  <c r="P34" i="18"/>
  <c r="Y34" i="18"/>
  <c r="P34" i="14"/>
  <c r="P34" i="12"/>
  <c r="Y34" i="14"/>
  <c r="P34" i="13"/>
  <c r="P34" i="11"/>
  <c r="Y34" i="13"/>
  <c r="Y34" i="12"/>
  <c r="P30" i="22"/>
  <c r="Y30" i="22"/>
  <c r="P30" i="21"/>
  <c r="Y30" i="21"/>
  <c r="P30" i="20"/>
  <c r="Y30" i="20"/>
  <c r="P30" i="19"/>
  <c r="Y30" i="19"/>
  <c r="P30" i="18"/>
  <c r="Y30" i="18"/>
  <c r="P30" i="14"/>
  <c r="P30" i="12"/>
  <c r="Y30" i="14"/>
  <c r="P30" i="13"/>
  <c r="Y30" i="13"/>
  <c r="Y30" i="12"/>
  <c r="P30" i="11"/>
  <c r="P26" i="22"/>
  <c r="P26" i="21"/>
  <c r="Y26" i="22"/>
  <c r="Y26" i="21"/>
  <c r="P26" i="20"/>
  <c r="Y26" i="20"/>
  <c r="Y26" i="19"/>
  <c r="P26" i="19"/>
  <c r="P26" i="18"/>
  <c r="Y26" i="18"/>
  <c r="P26" i="14"/>
  <c r="P26" i="12"/>
  <c r="Y26" i="14"/>
  <c r="P26" i="13"/>
  <c r="P26" i="11"/>
  <c r="Y26" i="13"/>
  <c r="Y26" i="12"/>
  <c r="P22" i="22"/>
  <c r="Y22" i="22"/>
  <c r="P22" i="21"/>
  <c r="Y22" i="21"/>
  <c r="P22" i="20"/>
  <c r="Y22" i="20"/>
  <c r="Y22" i="19"/>
  <c r="P22" i="19"/>
  <c r="P22" i="18"/>
  <c r="Y22" i="18"/>
  <c r="P22" i="14"/>
  <c r="Y22" i="14"/>
  <c r="P22" i="12"/>
  <c r="P22" i="13"/>
  <c r="P22" i="11"/>
  <c r="Y22" i="13"/>
  <c r="Y22" i="12"/>
  <c r="P18" i="22"/>
  <c r="P18" i="21"/>
  <c r="Y18" i="22"/>
  <c r="Y18" i="21"/>
  <c r="P18" i="20"/>
  <c r="Y18" i="20"/>
  <c r="Y18" i="19"/>
  <c r="P18" i="19"/>
  <c r="P18" i="18"/>
  <c r="Y18" i="18"/>
  <c r="P18" i="14"/>
  <c r="Y18" i="14"/>
  <c r="P18" i="12"/>
  <c r="P18" i="13"/>
  <c r="Y18" i="13"/>
  <c r="Y18" i="12"/>
  <c r="P18" i="11"/>
  <c r="P14" i="22"/>
  <c r="P14" i="21"/>
  <c r="Y14" i="22"/>
  <c r="Y14" i="21"/>
  <c r="P14" i="20"/>
  <c r="Y14" i="20"/>
  <c r="Y14" i="19"/>
  <c r="P14" i="19"/>
  <c r="P14" i="18"/>
  <c r="Y14" i="18"/>
  <c r="P14" i="14"/>
  <c r="Y14" i="14"/>
  <c r="P14" i="12"/>
  <c r="P14" i="13"/>
  <c r="P14" i="11"/>
  <c r="Y14" i="13"/>
  <c r="Y14" i="12"/>
  <c r="P10" i="22"/>
  <c r="Y10" i="22"/>
  <c r="P10" i="21"/>
  <c r="Y10" i="21"/>
  <c r="P10" i="20"/>
  <c r="Y10" i="20"/>
  <c r="Y10" i="19"/>
  <c r="P10" i="19"/>
  <c r="P10" i="18"/>
  <c r="Y10" i="18"/>
  <c r="P10" i="14"/>
  <c r="Y10" i="14"/>
  <c r="P10" i="12"/>
  <c r="P10" i="13"/>
  <c r="P10" i="11"/>
  <c r="Y10" i="13"/>
  <c r="Y10" i="12"/>
  <c r="Y9" i="5"/>
  <c r="Y13" i="5"/>
  <c r="Y17" i="5"/>
  <c r="Y21" i="5"/>
  <c r="Y25" i="5"/>
  <c r="Y29" i="5"/>
  <c r="Y33" i="5"/>
  <c r="Y37" i="5"/>
  <c r="Y41" i="5"/>
  <c r="Y45" i="5"/>
  <c r="Y49" i="5"/>
  <c r="Y53" i="5"/>
  <c r="Y57" i="5"/>
  <c r="Y61" i="5"/>
  <c r="Y65" i="5"/>
  <c r="Y69" i="5"/>
  <c r="Y73" i="5"/>
  <c r="Y77" i="5"/>
  <c r="Y81" i="5"/>
  <c r="Y85" i="5"/>
  <c r="Y10" i="11"/>
  <c r="Y20" i="11"/>
  <c r="Y22" i="11"/>
  <c r="B24" i="11"/>
  <c r="G29" i="11"/>
  <c r="Y36" i="11"/>
  <c r="Y44" i="11"/>
  <c r="D27" i="11"/>
  <c r="D23" i="11"/>
  <c r="D8" i="11"/>
  <c r="F36" i="11" s="1"/>
  <c r="D29" i="11"/>
  <c r="D25" i="11"/>
  <c r="D27" i="12"/>
  <c r="D23" i="12"/>
  <c r="D8" i="12"/>
  <c r="D29" i="12"/>
  <c r="D25" i="12"/>
  <c r="D8" i="13"/>
  <c r="F36" i="13" s="1"/>
  <c r="D29" i="13"/>
  <c r="D25" i="13"/>
  <c r="D27" i="13"/>
  <c r="D23" i="13"/>
  <c r="G45" i="14"/>
  <c r="G16" i="14" s="1"/>
  <c r="B23" i="11"/>
  <c r="B27" i="11"/>
  <c r="F29" i="12"/>
  <c r="F25" i="12"/>
  <c r="F27" i="12"/>
  <c r="F23" i="12"/>
  <c r="F27" i="13"/>
  <c r="E8" i="13"/>
  <c r="G36" i="13" s="1"/>
  <c r="E26" i="13"/>
  <c r="E28" i="13"/>
  <c r="E24" i="13"/>
  <c r="B8" i="14"/>
  <c r="C36" i="14" s="1"/>
  <c r="B28" i="14"/>
  <c r="B27" i="14"/>
  <c r="B24" i="14"/>
  <c r="B26" i="14"/>
  <c r="B23" i="14"/>
  <c r="C26" i="12"/>
  <c r="C28" i="12"/>
  <c r="C24" i="12"/>
  <c r="G26" i="12"/>
  <c r="G28" i="12"/>
  <c r="G24" i="12"/>
  <c r="C28" i="13"/>
  <c r="C24" i="13"/>
  <c r="C26" i="13"/>
  <c r="C8" i="14"/>
  <c r="E36" i="14" s="1"/>
  <c r="C28" i="14"/>
  <c r="C25" i="14"/>
  <c r="C27" i="14"/>
  <c r="C24" i="14"/>
  <c r="C23" i="14"/>
  <c r="C29" i="14"/>
  <c r="E36" i="12"/>
  <c r="B29" i="12"/>
  <c r="B25" i="12"/>
  <c r="B8" i="12"/>
  <c r="B27" i="12"/>
  <c r="B23" i="12"/>
  <c r="E28" i="12"/>
  <c r="E24" i="12"/>
  <c r="E8" i="12"/>
  <c r="G36" i="12" s="1"/>
  <c r="E26" i="12"/>
  <c r="E36" i="13"/>
  <c r="B8" i="13"/>
  <c r="B27" i="13"/>
  <c r="B23" i="13"/>
  <c r="B29" i="13"/>
  <c r="B25" i="13"/>
  <c r="F25" i="13"/>
  <c r="G26" i="13"/>
  <c r="F29" i="13"/>
  <c r="B29" i="14"/>
  <c r="B25" i="14"/>
  <c r="E28" i="14"/>
  <c r="E24" i="14"/>
  <c r="D27" i="14"/>
  <c r="D23" i="14"/>
  <c r="F23" i="13"/>
  <c r="G24" i="13"/>
  <c r="F29" i="14"/>
  <c r="F25" i="14"/>
  <c r="C26" i="14"/>
  <c r="G26" i="14"/>
  <c r="E23" i="18"/>
  <c r="F24" i="18"/>
  <c r="B28" i="18"/>
  <c r="D8" i="18"/>
  <c r="D29" i="18"/>
  <c r="D25" i="18"/>
  <c r="D27" i="18"/>
  <c r="D23" i="18"/>
  <c r="B28" i="19"/>
  <c r="C29" i="19"/>
  <c r="C25" i="19"/>
  <c r="C26" i="19"/>
  <c r="C8" i="19"/>
  <c r="C27" i="19"/>
  <c r="C23" i="19"/>
  <c r="C28" i="19"/>
  <c r="C24" i="19"/>
  <c r="G29" i="19"/>
  <c r="G25" i="19"/>
  <c r="G26" i="19"/>
  <c r="G8" i="19"/>
  <c r="G27" i="19"/>
  <c r="G23" i="19"/>
  <c r="G28" i="19"/>
  <c r="G24" i="19"/>
  <c r="B26" i="18"/>
  <c r="D28" i="18"/>
  <c r="E29" i="18"/>
  <c r="F8" i="18"/>
  <c r="F27" i="18"/>
  <c r="F23" i="18"/>
  <c r="F29" i="18"/>
  <c r="F25" i="18"/>
  <c r="B26" i="19"/>
  <c r="B8" i="19"/>
  <c r="B27" i="19"/>
  <c r="B23" i="19"/>
  <c r="F28" i="19"/>
  <c r="F24" i="19"/>
  <c r="F29" i="19"/>
  <c r="F25" i="19"/>
  <c r="F8" i="19"/>
  <c r="F26" i="19"/>
  <c r="F27" i="19"/>
  <c r="F23" i="19"/>
  <c r="C28" i="18"/>
  <c r="C24" i="18"/>
  <c r="C26" i="18"/>
  <c r="G28" i="18"/>
  <c r="G24" i="18"/>
  <c r="G26" i="18"/>
  <c r="D26" i="19"/>
  <c r="D27" i="19"/>
  <c r="D23" i="19"/>
  <c r="D28" i="19"/>
  <c r="D24" i="19"/>
  <c r="D8" i="19"/>
  <c r="D29" i="19"/>
  <c r="D25" i="19"/>
  <c r="E27" i="19"/>
  <c r="E23" i="19"/>
  <c r="E28" i="19"/>
  <c r="E24" i="19"/>
  <c r="E29" i="19"/>
  <c r="E25" i="19"/>
  <c r="E8" i="19"/>
  <c r="E26" i="19"/>
  <c r="E36" i="18"/>
  <c r="B8" i="18"/>
  <c r="B27" i="18"/>
  <c r="B23" i="18"/>
  <c r="B29" i="18"/>
  <c r="B25" i="18"/>
  <c r="E8" i="18"/>
  <c r="E26" i="18"/>
  <c r="E28" i="18"/>
  <c r="E24" i="18"/>
  <c r="B25" i="19"/>
  <c r="B29" i="19"/>
  <c r="B24" i="19"/>
  <c r="B28" i="20"/>
  <c r="B25" i="20"/>
  <c r="B23" i="20"/>
  <c r="B29" i="20"/>
  <c r="C27" i="20"/>
  <c r="C29" i="20"/>
  <c r="C26" i="20"/>
  <c r="C25" i="20"/>
  <c r="C23" i="20"/>
  <c r="C8" i="20"/>
  <c r="E36" i="20" s="1"/>
  <c r="F27" i="20"/>
  <c r="B26" i="20"/>
  <c r="C28" i="20"/>
  <c r="C24" i="20"/>
  <c r="E8" i="20"/>
  <c r="G36" i="20" s="1"/>
  <c r="E26" i="20"/>
  <c r="G28" i="20"/>
  <c r="G24" i="20"/>
  <c r="B8" i="20"/>
  <c r="B27" i="20"/>
  <c r="B24" i="20"/>
  <c r="D8" i="20"/>
  <c r="D29" i="20"/>
  <c r="D25" i="20"/>
  <c r="B26" i="21"/>
  <c r="B23" i="21"/>
  <c r="B8" i="21"/>
  <c r="C36" i="21" s="1"/>
  <c r="F28" i="21"/>
  <c r="F27" i="21"/>
  <c r="F24" i="21"/>
  <c r="F26" i="21"/>
  <c r="F23" i="21"/>
  <c r="F8" i="21"/>
  <c r="G45" i="21"/>
  <c r="G16" i="21"/>
  <c r="C29" i="21"/>
  <c r="C8" i="21"/>
  <c r="E36" i="21" s="1"/>
  <c r="C28" i="21"/>
  <c r="C25" i="21"/>
  <c r="C27" i="21"/>
  <c r="C24" i="21"/>
  <c r="B28" i="21"/>
  <c r="F29" i="21"/>
  <c r="F25" i="21"/>
  <c r="E28" i="21"/>
  <c r="E24" i="21"/>
  <c r="D27" i="22"/>
  <c r="F26" i="22"/>
  <c r="C26" i="21"/>
  <c r="D27" i="21"/>
  <c r="D23" i="21"/>
  <c r="D23" i="22"/>
  <c r="C25" i="22"/>
  <c r="C23" i="22"/>
  <c r="C27" i="22"/>
  <c r="B29" i="21"/>
  <c r="B25" i="21"/>
  <c r="B8" i="22"/>
  <c r="C36" i="22" s="1"/>
  <c r="B27" i="22"/>
  <c r="B23" i="22"/>
  <c r="B29" i="22"/>
  <c r="B28" i="22"/>
  <c r="B26" i="22"/>
  <c r="B25" i="22"/>
  <c r="C23" i="21"/>
  <c r="B24" i="21"/>
  <c r="D26" i="21"/>
  <c r="B27" i="21"/>
  <c r="D29" i="21"/>
  <c r="G26" i="21"/>
  <c r="D26" i="22"/>
  <c r="D24" i="22"/>
  <c r="F25" i="22"/>
  <c r="F28" i="22"/>
  <c r="D28" i="22"/>
  <c r="D8" i="22"/>
  <c r="D29" i="22"/>
  <c r="D25" i="22"/>
  <c r="F8" i="22"/>
  <c r="F27" i="22"/>
  <c r="F23" i="22"/>
  <c r="F29" i="22"/>
  <c r="F24" i="22"/>
  <c r="C8" i="22"/>
  <c r="E36" i="22" s="1"/>
  <c r="C28" i="22"/>
  <c r="C24" i="22"/>
  <c r="D36" i="13" l="1"/>
  <c r="D45" i="13" s="1"/>
  <c r="D16" i="13" s="1"/>
  <c r="G36" i="11"/>
  <c r="F36" i="14"/>
  <c r="F36" i="20"/>
  <c r="C36" i="11"/>
  <c r="F36" i="12"/>
  <c r="G36" i="22"/>
  <c r="D36" i="14"/>
  <c r="F45" i="14"/>
  <c r="F16" i="14" s="1"/>
  <c r="D36" i="20"/>
  <c r="G36" i="18"/>
  <c r="G45" i="18" s="1"/>
  <c r="B36" i="14"/>
  <c r="B45" i="14" s="1"/>
  <c r="C36" i="18"/>
  <c r="C45" i="18" s="1"/>
  <c r="C16" i="18" s="1"/>
  <c r="F45" i="11"/>
  <c r="F16" i="11" s="1"/>
  <c r="G45" i="20"/>
  <c r="G16" i="20" s="1"/>
  <c r="E45" i="22"/>
  <c r="E16" i="22" s="1"/>
  <c r="B36" i="22"/>
  <c r="D36" i="22"/>
  <c r="F36" i="22"/>
  <c r="F36" i="19"/>
  <c r="D36" i="19"/>
  <c r="B36" i="19"/>
  <c r="G36" i="19"/>
  <c r="C36" i="19"/>
  <c r="E36" i="19"/>
  <c r="E45" i="13"/>
  <c r="E16" i="13" s="1"/>
  <c r="C45" i="14"/>
  <c r="C16" i="14" s="1"/>
  <c r="G45" i="13"/>
  <c r="G16" i="13" s="1"/>
  <c r="F45" i="13"/>
  <c r="F16" i="13" s="1"/>
  <c r="G13" i="11"/>
  <c r="F13" i="11"/>
  <c r="K12" i="11" s="1"/>
  <c r="C13" i="11"/>
  <c r="G11" i="11"/>
  <c r="F11" i="11"/>
  <c r="K10" i="11" s="1"/>
  <c r="C11" i="11"/>
  <c r="E10" i="11"/>
  <c r="D10" i="11"/>
  <c r="B10" i="11"/>
  <c r="E12" i="11"/>
  <c r="D12" i="11"/>
  <c r="B12" i="11"/>
  <c r="G9" i="11"/>
  <c r="F9" i="11"/>
  <c r="K8" i="11" s="1"/>
  <c r="C9" i="11"/>
  <c r="E13" i="11"/>
  <c r="D13" i="11"/>
  <c r="G10" i="11"/>
  <c r="C10" i="11"/>
  <c r="D9" i="11"/>
  <c r="B9" i="11"/>
  <c r="G12" i="11"/>
  <c r="C12" i="11"/>
  <c r="D11" i="11"/>
  <c r="B11" i="11"/>
  <c r="B13" i="11"/>
  <c r="F10" i="11"/>
  <c r="K9" i="11" s="1"/>
  <c r="E9" i="11"/>
  <c r="F12" i="11"/>
  <c r="K11" i="11" s="1"/>
  <c r="E11" i="11"/>
  <c r="G13" i="14"/>
  <c r="F13" i="14"/>
  <c r="K12" i="14" s="1"/>
  <c r="C13" i="14"/>
  <c r="G11" i="14"/>
  <c r="F11" i="14"/>
  <c r="K10" i="14" s="1"/>
  <c r="C11" i="14"/>
  <c r="E10" i="14"/>
  <c r="D10" i="14"/>
  <c r="B10" i="14"/>
  <c r="F12" i="14"/>
  <c r="K11" i="14" s="1"/>
  <c r="E11" i="14"/>
  <c r="C10" i="14"/>
  <c r="G9" i="14"/>
  <c r="D9" i="14"/>
  <c r="D13" i="14"/>
  <c r="B13" i="14"/>
  <c r="G12" i="14"/>
  <c r="D12" i="14"/>
  <c r="B11" i="14"/>
  <c r="F10" i="14"/>
  <c r="K9" i="14" s="1"/>
  <c r="E9" i="14"/>
  <c r="E13" i="14"/>
  <c r="E12" i="14"/>
  <c r="G10" i="14"/>
  <c r="C9" i="14"/>
  <c r="B9" i="14"/>
  <c r="C12" i="14"/>
  <c r="B12" i="14"/>
  <c r="D11" i="14"/>
  <c r="F9" i="14"/>
  <c r="K8" i="14" s="1"/>
  <c r="C45" i="22"/>
  <c r="C16" i="22" s="1"/>
  <c r="C45" i="21"/>
  <c r="C16" i="21" s="1"/>
  <c r="B36" i="20"/>
  <c r="C36" i="20"/>
  <c r="D36" i="18"/>
  <c r="B36" i="18"/>
  <c r="F36" i="18"/>
  <c r="D45" i="14"/>
  <c r="D16" i="14" s="1"/>
  <c r="E45" i="14"/>
  <c r="E16" i="14" s="1"/>
  <c r="D45" i="11"/>
  <c r="D16" i="11" s="1"/>
  <c r="E12" i="13"/>
  <c r="D12" i="13"/>
  <c r="B12" i="13"/>
  <c r="G9" i="13"/>
  <c r="F9" i="13"/>
  <c r="K8" i="13" s="1"/>
  <c r="C9" i="13"/>
  <c r="E13" i="13"/>
  <c r="G13" i="13"/>
  <c r="F13" i="13"/>
  <c r="K12" i="13" s="1"/>
  <c r="C13" i="13"/>
  <c r="G11" i="13"/>
  <c r="F11" i="13"/>
  <c r="K10" i="13" s="1"/>
  <c r="C11" i="13"/>
  <c r="E10" i="13"/>
  <c r="D10" i="13"/>
  <c r="B10" i="13"/>
  <c r="F12" i="13"/>
  <c r="K11" i="13" s="1"/>
  <c r="E11" i="13"/>
  <c r="G10" i="13"/>
  <c r="C10" i="13"/>
  <c r="D9" i="13"/>
  <c r="B9" i="13"/>
  <c r="D13" i="13"/>
  <c r="G12" i="13"/>
  <c r="C12" i="13"/>
  <c r="D11" i="13"/>
  <c r="B11" i="13"/>
  <c r="B13" i="13"/>
  <c r="F10" i="13"/>
  <c r="K9" i="13" s="1"/>
  <c r="E9" i="13"/>
  <c r="E13" i="19"/>
  <c r="D13" i="19"/>
  <c r="B13" i="19"/>
  <c r="G10" i="19"/>
  <c r="F10" i="19"/>
  <c r="K9" i="19" s="1"/>
  <c r="C10" i="19"/>
  <c r="E9" i="19"/>
  <c r="D9" i="19"/>
  <c r="B9" i="19"/>
  <c r="G13" i="19"/>
  <c r="F13" i="19"/>
  <c r="K12" i="19" s="1"/>
  <c r="C13" i="19"/>
  <c r="G11" i="19"/>
  <c r="F11" i="19"/>
  <c r="K10" i="19" s="1"/>
  <c r="C11" i="19"/>
  <c r="E10" i="19"/>
  <c r="D10" i="19"/>
  <c r="B10" i="19"/>
  <c r="G12" i="19"/>
  <c r="F12" i="19"/>
  <c r="K11" i="19" s="1"/>
  <c r="C12" i="19"/>
  <c r="E11" i="19"/>
  <c r="D11" i="19"/>
  <c r="B11" i="19"/>
  <c r="E12" i="19"/>
  <c r="D12" i="19"/>
  <c r="B12" i="19"/>
  <c r="G9" i="19"/>
  <c r="F9" i="19"/>
  <c r="K8" i="19" s="1"/>
  <c r="C9" i="19"/>
  <c r="G13" i="21"/>
  <c r="F13" i="21"/>
  <c r="K12" i="21" s="1"/>
  <c r="C13" i="21"/>
  <c r="G11" i="21"/>
  <c r="F11" i="21"/>
  <c r="K10" i="21" s="1"/>
  <c r="C11" i="21"/>
  <c r="E10" i="21"/>
  <c r="D10" i="21"/>
  <c r="B10" i="21"/>
  <c r="D13" i="21"/>
  <c r="E12" i="21"/>
  <c r="G10" i="21"/>
  <c r="C9" i="21"/>
  <c r="B9" i="21"/>
  <c r="E13" i="21"/>
  <c r="C12" i="21"/>
  <c r="B12" i="21"/>
  <c r="D11" i="21"/>
  <c r="F9" i="21"/>
  <c r="K8" i="21" s="1"/>
  <c r="F12" i="21"/>
  <c r="K11" i="21" s="1"/>
  <c r="E11" i="21"/>
  <c r="C10" i="21"/>
  <c r="G9" i="21"/>
  <c r="D9" i="21"/>
  <c r="B13" i="21"/>
  <c r="G12" i="21"/>
  <c r="D12" i="21"/>
  <c r="B11" i="21"/>
  <c r="F10" i="21"/>
  <c r="K9" i="21" s="1"/>
  <c r="E9" i="21"/>
  <c r="C45" i="11"/>
  <c r="C16" i="11" s="1"/>
  <c r="F36" i="5"/>
  <c r="D36" i="5"/>
  <c r="B36" i="5"/>
  <c r="F45" i="20"/>
  <c r="F16" i="20" s="1"/>
  <c r="E45" i="20"/>
  <c r="E16" i="20" s="1"/>
  <c r="E45" i="18"/>
  <c r="E16" i="18" s="1"/>
  <c r="G45" i="12"/>
  <c r="G16" i="12" s="1"/>
  <c r="E45" i="12"/>
  <c r="E16" i="12" s="1"/>
  <c r="G13" i="12"/>
  <c r="F13" i="12"/>
  <c r="K12" i="12" s="1"/>
  <c r="C13" i="12"/>
  <c r="G11" i="12"/>
  <c r="F11" i="12"/>
  <c r="K10" i="12" s="1"/>
  <c r="C11" i="12"/>
  <c r="E10" i="12"/>
  <c r="D10" i="12"/>
  <c r="B10" i="12"/>
  <c r="E12" i="12"/>
  <c r="D12" i="12"/>
  <c r="B12" i="12"/>
  <c r="G9" i="12"/>
  <c r="F9" i="12"/>
  <c r="K8" i="12" s="1"/>
  <c r="C9" i="12"/>
  <c r="F12" i="12"/>
  <c r="K11" i="12" s="1"/>
  <c r="E11" i="12"/>
  <c r="G10" i="12"/>
  <c r="C10" i="12"/>
  <c r="D9" i="12"/>
  <c r="B9" i="12"/>
  <c r="D13" i="12"/>
  <c r="G12" i="12"/>
  <c r="C12" i="12"/>
  <c r="D11" i="12"/>
  <c r="B11" i="12"/>
  <c r="E13" i="12"/>
  <c r="B13" i="12"/>
  <c r="F10" i="12"/>
  <c r="K9" i="12" s="1"/>
  <c r="E9" i="12"/>
  <c r="E12" i="18"/>
  <c r="D12" i="18"/>
  <c r="B12" i="18"/>
  <c r="G9" i="18"/>
  <c r="F9" i="18"/>
  <c r="K8" i="18" s="1"/>
  <c r="C9" i="18"/>
  <c r="G13" i="18"/>
  <c r="F13" i="18"/>
  <c r="K12" i="18" s="1"/>
  <c r="C13" i="18"/>
  <c r="G11" i="18"/>
  <c r="F11" i="18"/>
  <c r="K10" i="18" s="1"/>
  <c r="C11" i="18"/>
  <c r="E10" i="18"/>
  <c r="D10" i="18"/>
  <c r="B10" i="18"/>
  <c r="F12" i="18"/>
  <c r="K11" i="18" s="1"/>
  <c r="E11" i="18"/>
  <c r="G10" i="18"/>
  <c r="C10" i="18"/>
  <c r="D9" i="18"/>
  <c r="B9" i="18"/>
  <c r="D13" i="18"/>
  <c r="G12" i="18"/>
  <c r="C12" i="18"/>
  <c r="D11" i="18"/>
  <c r="B11" i="18"/>
  <c r="E13" i="18"/>
  <c r="B13" i="18"/>
  <c r="F10" i="18"/>
  <c r="K9" i="18" s="1"/>
  <c r="E9" i="18"/>
  <c r="E45" i="11"/>
  <c r="E16" i="11" s="1"/>
  <c r="C10" i="5"/>
  <c r="G10" i="5"/>
  <c r="F11" i="5"/>
  <c r="K10" i="5" s="1"/>
  <c r="D13" i="5"/>
  <c r="F12" i="5"/>
  <c r="K11" i="5" s="1"/>
  <c r="B12" i="5"/>
  <c r="D9" i="5"/>
  <c r="B9" i="5"/>
  <c r="D10" i="5"/>
  <c r="D11" i="5"/>
  <c r="G13" i="5"/>
  <c r="B13" i="5"/>
  <c r="C12" i="5"/>
  <c r="E9" i="5"/>
  <c r="E10" i="5"/>
  <c r="E11" i="5"/>
  <c r="F13" i="5"/>
  <c r="K12" i="5" s="1"/>
  <c r="G12" i="5"/>
  <c r="B11" i="5"/>
  <c r="F9" i="5"/>
  <c r="K8" i="5" s="1"/>
  <c r="F10" i="5"/>
  <c r="K9" i="5" s="1"/>
  <c r="G11" i="5"/>
  <c r="E13" i="5"/>
  <c r="E12" i="5"/>
  <c r="B10" i="5"/>
  <c r="G9" i="5"/>
  <c r="C11" i="5"/>
  <c r="C13" i="5"/>
  <c r="D12" i="5"/>
  <c r="C9" i="5"/>
  <c r="E36" i="5"/>
  <c r="G36" i="5"/>
  <c r="C36" i="5"/>
  <c r="E45" i="21"/>
  <c r="E16" i="21" s="1"/>
  <c r="D36" i="21"/>
  <c r="B36" i="21"/>
  <c r="F36" i="21"/>
  <c r="D45" i="20"/>
  <c r="D16" i="20" s="1"/>
  <c r="B36" i="13"/>
  <c r="C36" i="13"/>
  <c r="B36" i="12"/>
  <c r="C36" i="12"/>
  <c r="D45" i="12"/>
  <c r="D16" i="12" s="1"/>
  <c r="F45" i="12"/>
  <c r="F16" i="12" s="1"/>
  <c r="G45" i="11"/>
  <c r="G16" i="11" s="1"/>
  <c r="G13" i="20"/>
  <c r="F13" i="20"/>
  <c r="K12" i="20" s="1"/>
  <c r="E12" i="20"/>
  <c r="D12" i="20"/>
  <c r="B12" i="20"/>
  <c r="G9" i="20"/>
  <c r="F9" i="20"/>
  <c r="K8" i="20" s="1"/>
  <c r="C9" i="20"/>
  <c r="G12" i="20"/>
  <c r="C11" i="20"/>
  <c r="B11" i="20"/>
  <c r="G10" i="20"/>
  <c r="D10" i="20"/>
  <c r="B9" i="20"/>
  <c r="E13" i="20"/>
  <c r="F11" i="20"/>
  <c r="K10" i="20" s="1"/>
  <c r="E10" i="20"/>
  <c r="C12" i="20"/>
  <c r="G11" i="20"/>
  <c r="D11" i="20"/>
  <c r="C10" i="20"/>
  <c r="B10" i="20"/>
  <c r="D9" i="20"/>
  <c r="D13" i="20"/>
  <c r="C13" i="20"/>
  <c r="B13" i="20"/>
  <c r="F12" i="20"/>
  <c r="K11" i="20" s="1"/>
  <c r="E11" i="20"/>
  <c r="F10" i="20"/>
  <c r="K9" i="20" s="1"/>
  <c r="E9" i="20"/>
  <c r="F13" i="22"/>
  <c r="K12" i="22" s="1"/>
  <c r="C13" i="22"/>
  <c r="G12" i="22"/>
  <c r="F12" i="22"/>
  <c r="K11" i="22" s="1"/>
  <c r="C12" i="22"/>
  <c r="E11" i="22"/>
  <c r="D11" i="22"/>
  <c r="B11" i="22"/>
  <c r="G13" i="22"/>
  <c r="E13" i="22"/>
  <c r="E12" i="22"/>
  <c r="D12" i="22"/>
  <c r="B12" i="22"/>
  <c r="G9" i="22"/>
  <c r="F9" i="22"/>
  <c r="K8" i="22" s="1"/>
  <c r="C9" i="22"/>
  <c r="D13" i="22"/>
  <c r="F11" i="22"/>
  <c r="K10" i="22" s="1"/>
  <c r="E10" i="22"/>
  <c r="B13" i="22"/>
  <c r="F10" i="22"/>
  <c r="K9" i="22" s="1"/>
  <c r="E9" i="22"/>
  <c r="G11" i="22"/>
  <c r="C11" i="22"/>
  <c r="D10" i="22"/>
  <c r="B10" i="22"/>
  <c r="D9" i="22"/>
  <c r="G10" i="22"/>
  <c r="B9" i="22"/>
  <c r="C10" i="22"/>
  <c r="B45" i="11"/>
  <c r="B16" i="11" s="1"/>
  <c r="B16" i="14" l="1"/>
  <c r="G45" i="22"/>
  <c r="G16" i="22" s="1"/>
  <c r="G16" i="18"/>
  <c r="E40" i="22"/>
  <c r="G40" i="22"/>
  <c r="C40" i="22"/>
  <c r="D38" i="20"/>
  <c r="B38" i="20"/>
  <c r="F38" i="20"/>
  <c r="E40" i="20"/>
  <c r="G40" i="20"/>
  <c r="C40" i="20"/>
  <c r="G41" i="20"/>
  <c r="E41" i="20"/>
  <c r="C41" i="20"/>
  <c r="B45" i="12"/>
  <c r="B16" i="12" s="1"/>
  <c r="F45" i="21"/>
  <c r="F16" i="21" s="1"/>
  <c r="E37" i="5"/>
  <c r="G37" i="5"/>
  <c r="C37" i="5"/>
  <c r="G39" i="5"/>
  <c r="E39" i="5"/>
  <c r="C39" i="5"/>
  <c r="G40" i="5"/>
  <c r="E40" i="5"/>
  <c r="C40" i="5"/>
  <c r="E38" i="5"/>
  <c r="G38" i="5"/>
  <c r="C38" i="5"/>
  <c r="E38" i="18"/>
  <c r="C38" i="18"/>
  <c r="G38" i="18"/>
  <c r="G39" i="18"/>
  <c r="C39" i="18"/>
  <c r="E39" i="18"/>
  <c r="D40" i="12"/>
  <c r="F40" i="12"/>
  <c r="B40" i="12"/>
  <c r="G39" i="12"/>
  <c r="C39" i="12"/>
  <c r="E39" i="12"/>
  <c r="D40" i="21"/>
  <c r="F40" i="21"/>
  <c r="B40" i="21"/>
  <c r="E38" i="21"/>
  <c r="G38" i="21"/>
  <c r="C38" i="21"/>
  <c r="E39" i="21"/>
  <c r="C39" i="21"/>
  <c r="G39" i="21"/>
  <c r="D39" i="19"/>
  <c r="B39" i="19"/>
  <c r="F39" i="19"/>
  <c r="G41" i="19"/>
  <c r="C41" i="19"/>
  <c r="E41" i="19"/>
  <c r="F45" i="18"/>
  <c r="F16" i="18" s="1"/>
  <c r="B45" i="20"/>
  <c r="B16" i="20" s="1"/>
  <c r="D40" i="11"/>
  <c r="F40" i="11"/>
  <c r="B40" i="11"/>
  <c r="G37" i="11"/>
  <c r="C37" i="11"/>
  <c r="E37" i="11"/>
  <c r="B39" i="11"/>
  <c r="F39" i="11"/>
  <c r="D39" i="11"/>
  <c r="G41" i="11"/>
  <c r="C41" i="11"/>
  <c r="E41" i="11"/>
  <c r="B45" i="19"/>
  <c r="B16" i="19" s="1"/>
  <c r="D45" i="22"/>
  <c r="D16" i="22" s="1"/>
  <c r="E39" i="22"/>
  <c r="G39" i="22"/>
  <c r="C39" i="22"/>
  <c r="D37" i="22"/>
  <c r="B37" i="22"/>
  <c r="F37" i="22"/>
  <c r="F39" i="22"/>
  <c r="B39" i="22"/>
  <c r="D39" i="22"/>
  <c r="C37" i="22"/>
  <c r="E37" i="22"/>
  <c r="G37" i="22"/>
  <c r="F39" i="20"/>
  <c r="D39" i="20"/>
  <c r="B39" i="20"/>
  <c r="G38" i="20"/>
  <c r="E38" i="20"/>
  <c r="C38" i="20"/>
  <c r="C45" i="13"/>
  <c r="C16" i="13" s="1"/>
  <c r="B45" i="21"/>
  <c r="B16" i="21" s="1"/>
  <c r="C45" i="5"/>
  <c r="C16" i="5" s="1"/>
  <c r="F38" i="5"/>
  <c r="D38" i="5"/>
  <c r="B38" i="5"/>
  <c r="F41" i="5"/>
  <c r="D41" i="5"/>
  <c r="B41" i="5"/>
  <c r="F40" i="5"/>
  <c r="D40" i="5"/>
  <c r="B40" i="5"/>
  <c r="D38" i="18"/>
  <c r="F38" i="18"/>
  <c r="B38" i="18"/>
  <c r="B37" i="18"/>
  <c r="F37" i="18"/>
  <c r="D37" i="18"/>
  <c r="E40" i="12"/>
  <c r="C40" i="12"/>
  <c r="G40" i="12"/>
  <c r="B45" i="5"/>
  <c r="B16" i="5" s="1"/>
  <c r="G37" i="21"/>
  <c r="C37" i="21"/>
  <c r="E37" i="21"/>
  <c r="F37" i="21"/>
  <c r="D37" i="21"/>
  <c r="B37" i="21"/>
  <c r="F37" i="19"/>
  <c r="D37" i="19"/>
  <c r="B37" i="19"/>
  <c r="E39" i="19"/>
  <c r="G39" i="19"/>
  <c r="C39" i="19"/>
  <c r="B38" i="19"/>
  <c r="F38" i="19"/>
  <c r="D38" i="19"/>
  <c r="D38" i="13"/>
  <c r="F38" i="13"/>
  <c r="B38" i="13"/>
  <c r="D40" i="13"/>
  <c r="F40" i="13"/>
  <c r="B40" i="13"/>
  <c r="B41" i="13"/>
  <c r="F41" i="13"/>
  <c r="D41" i="13"/>
  <c r="B37" i="13"/>
  <c r="F37" i="13"/>
  <c r="D37" i="13"/>
  <c r="B45" i="18"/>
  <c r="B16" i="18" s="1"/>
  <c r="F37" i="14"/>
  <c r="D37" i="14"/>
  <c r="B37" i="14"/>
  <c r="D40" i="14"/>
  <c r="B40" i="14"/>
  <c r="F40" i="14"/>
  <c r="F41" i="14"/>
  <c r="D41" i="14"/>
  <c r="B41" i="14"/>
  <c r="G39" i="11"/>
  <c r="C39" i="11"/>
  <c r="E39" i="11"/>
  <c r="E45" i="19"/>
  <c r="E16" i="19" s="1"/>
  <c r="D45" i="19"/>
  <c r="D16" i="19" s="1"/>
  <c r="B45" i="22"/>
  <c r="B16" i="22" s="1"/>
  <c r="G41" i="22"/>
  <c r="E41" i="22"/>
  <c r="C41" i="22"/>
  <c r="F41" i="22"/>
  <c r="D41" i="22"/>
  <c r="B41" i="22"/>
  <c r="F40" i="20"/>
  <c r="D40" i="20"/>
  <c r="B40" i="20"/>
  <c r="G39" i="20"/>
  <c r="C39" i="20"/>
  <c r="E39" i="20"/>
  <c r="B37" i="20"/>
  <c r="F37" i="20"/>
  <c r="D37" i="20"/>
  <c r="B45" i="13"/>
  <c r="B16" i="13" s="1"/>
  <c r="D45" i="21"/>
  <c r="D16" i="21" s="1"/>
  <c r="G45" i="5"/>
  <c r="G16" i="5" s="1"/>
  <c r="F37" i="5"/>
  <c r="D37" i="5"/>
  <c r="B37" i="5"/>
  <c r="D40" i="18"/>
  <c r="F40" i="18"/>
  <c r="B40" i="18"/>
  <c r="B41" i="18"/>
  <c r="F41" i="18"/>
  <c r="D41" i="18"/>
  <c r="G37" i="18"/>
  <c r="C37" i="18"/>
  <c r="E37" i="18"/>
  <c r="E38" i="12"/>
  <c r="C38" i="12"/>
  <c r="G38" i="12"/>
  <c r="F37" i="12"/>
  <c r="B37" i="12"/>
  <c r="D37" i="12"/>
  <c r="F41" i="12"/>
  <c r="B41" i="12"/>
  <c r="D41" i="12"/>
  <c r="D45" i="5"/>
  <c r="D16" i="5" s="1"/>
  <c r="G40" i="21"/>
  <c r="E40" i="21"/>
  <c r="C40" i="21"/>
  <c r="F41" i="21"/>
  <c r="D41" i="21"/>
  <c r="B41" i="21"/>
  <c r="E37" i="19"/>
  <c r="G37" i="19"/>
  <c r="C37" i="19"/>
  <c r="F40" i="19"/>
  <c r="D40" i="19"/>
  <c r="B40" i="19"/>
  <c r="E38" i="19"/>
  <c r="G38" i="19"/>
  <c r="C38" i="19"/>
  <c r="E40" i="13"/>
  <c r="C40" i="13"/>
  <c r="G40" i="13"/>
  <c r="F39" i="13"/>
  <c r="B39" i="13"/>
  <c r="D39" i="13"/>
  <c r="G41" i="13"/>
  <c r="C41" i="13"/>
  <c r="E41" i="13"/>
  <c r="G37" i="13"/>
  <c r="C37" i="13"/>
  <c r="E37" i="13"/>
  <c r="D45" i="18"/>
  <c r="D16" i="18" s="1"/>
  <c r="E40" i="14"/>
  <c r="C40" i="14"/>
  <c r="G40" i="14"/>
  <c r="G37" i="14"/>
  <c r="C37" i="14"/>
  <c r="E37" i="14"/>
  <c r="B39" i="14"/>
  <c r="F39" i="14"/>
  <c r="D39" i="14"/>
  <c r="G41" i="14"/>
  <c r="C41" i="14"/>
  <c r="E41" i="14"/>
  <c r="D38" i="11"/>
  <c r="B38" i="11"/>
  <c r="F38" i="11"/>
  <c r="C45" i="19"/>
  <c r="C16" i="19" s="1"/>
  <c r="F45" i="19"/>
  <c r="F16" i="19" s="1"/>
  <c r="F38" i="22"/>
  <c r="D38" i="22"/>
  <c r="B38" i="22"/>
  <c r="G38" i="22"/>
  <c r="C38" i="22"/>
  <c r="E38" i="22"/>
  <c r="B40" i="22"/>
  <c r="D40" i="22"/>
  <c r="F40" i="22"/>
  <c r="G37" i="20"/>
  <c r="E37" i="20"/>
  <c r="C37" i="20"/>
  <c r="F41" i="20"/>
  <c r="B41" i="20"/>
  <c r="D41" i="20"/>
  <c r="C45" i="12"/>
  <c r="C16" i="12" s="1"/>
  <c r="E45" i="5"/>
  <c r="E16" i="5" s="1"/>
  <c r="G41" i="5"/>
  <c r="E41" i="5"/>
  <c r="C41" i="5"/>
  <c r="F39" i="5"/>
  <c r="D39" i="5"/>
  <c r="B39" i="5"/>
  <c r="E40" i="18"/>
  <c r="C40" i="18"/>
  <c r="G40" i="18"/>
  <c r="F39" i="18"/>
  <c r="B39" i="18"/>
  <c r="D39" i="18"/>
  <c r="G41" i="18"/>
  <c r="C41" i="18"/>
  <c r="E41" i="18"/>
  <c r="D38" i="12"/>
  <c r="F38" i="12"/>
  <c r="B38" i="12"/>
  <c r="G37" i="12"/>
  <c r="C37" i="12"/>
  <c r="E37" i="12"/>
  <c r="B39" i="12"/>
  <c r="F39" i="12"/>
  <c r="D39" i="12"/>
  <c r="G41" i="12"/>
  <c r="C41" i="12"/>
  <c r="E41" i="12"/>
  <c r="F45" i="5"/>
  <c r="F16" i="5" s="1"/>
  <c r="F38" i="21"/>
  <c r="D38" i="21"/>
  <c r="B38" i="21"/>
  <c r="B39" i="21"/>
  <c r="F39" i="21"/>
  <c r="D39" i="21"/>
  <c r="G41" i="21"/>
  <c r="C41" i="21"/>
  <c r="E41" i="21"/>
  <c r="G40" i="19"/>
  <c r="C40" i="19"/>
  <c r="E40" i="19"/>
  <c r="D41" i="19"/>
  <c r="F41" i="19"/>
  <c r="B41" i="19"/>
  <c r="E38" i="13"/>
  <c r="C38" i="13"/>
  <c r="G38" i="13"/>
  <c r="G39" i="13"/>
  <c r="C39" i="13"/>
  <c r="E39" i="13"/>
  <c r="C45" i="20"/>
  <c r="C16" i="20" s="1"/>
  <c r="E38" i="14"/>
  <c r="C38" i="14"/>
  <c r="G38" i="14"/>
  <c r="F38" i="14"/>
  <c r="D38" i="14"/>
  <c r="B38" i="14"/>
  <c r="G39" i="14"/>
  <c r="E39" i="14"/>
  <c r="C39" i="14"/>
  <c r="E40" i="11"/>
  <c r="C40" i="11"/>
  <c r="G40" i="11"/>
  <c r="E38" i="11"/>
  <c r="G38" i="11"/>
  <c r="C38" i="11"/>
  <c r="F37" i="11"/>
  <c r="B37" i="11"/>
  <c r="D37" i="11"/>
  <c r="F41" i="11"/>
  <c r="B41" i="11"/>
  <c r="D41" i="11"/>
  <c r="G45" i="19"/>
  <c r="G16" i="19" s="1"/>
  <c r="F45" i="22"/>
  <c r="F16" i="22" s="1"/>
  <c r="C49" i="11" l="1"/>
  <c r="C20" i="11" s="1"/>
  <c r="D50" i="11"/>
  <c r="D21" i="11" s="1"/>
  <c r="B46" i="11"/>
  <c r="B17" i="11" s="1"/>
  <c r="L8" i="11" s="1"/>
  <c r="E47" i="11"/>
  <c r="E18" i="11" s="1"/>
  <c r="C48" i="14"/>
  <c r="C19" i="14" s="1"/>
  <c r="D47" i="14"/>
  <c r="D18" i="14" s="1"/>
  <c r="E47" i="14"/>
  <c r="E18" i="14" s="1"/>
  <c r="C48" i="13"/>
  <c r="C19" i="13" s="1"/>
  <c r="E47" i="13"/>
  <c r="E18" i="13" s="1"/>
  <c r="F50" i="19"/>
  <c r="F21" i="19" s="1"/>
  <c r="M12" i="19" s="1"/>
  <c r="G49" i="19"/>
  <c r="G20" i="19" s="1"/>
  <c r="D48" i="21"/>
  <c r="D19" i="21" s="1"/>
  <c r="D47" i="21"/>
  <c r="D18" i="21" s="1"/>
  <c r="E50" i="12"/>
  <c r="E21" i="12" s="1"/>
  <c r="F48" i="12"/>
  <c r="F19" i="12" s="1"/>
  <c r="M10" i="12" s="1"/>
  <c r="G46" i="12"/>
  <c r="G17" i="12" s="1"/>
  <c r="E50" i="18"/>
  <c r="E21" i="18" s="1"/>
  <c r="B48" i="18"/>
  <c r="B19" i="18" s="1"/>
  <c r="L10" i="18" s="1"/>
  <c r="E49" i="18"/>
  <c r="E20" i="18" s="1"/>
  <c r="C50" i="5"/>
  <c r="C21" i="5" s="1"/>
  <c r="B47" i="11"/>
  <c r="B18" i="11" s="1"/>
  <c r="L9" i="11" s="1"/>
  <c r="G50" i="14"/>
  <c r="G21" i="14" s="1"/>
  <c r="E46" i="14"/>
  <c r="E17" i="14" s="1"/>
  <c r="C49" i="14"/>
  <c r="C20" i="14" s="1"/>
  <c r="E46" i="13"/>
  <c r="E17" i="13" s="1"/>
  <c r="C50" i="13"/>
  <c r="C21" i="13" s="1"/>
  <c r="F48" i="13"/>
  <c r="F19" i="13" s="1"/>
  <c r="M10" i="13" s="1"/>
  <c r="B49" i="19"/>
  <c r="B20" i="19" s="1"/>
  <c r="L11" i="19" s="1"/>
  <c r="G46" i="19"/>
  <c r="G17" i="19" s="1"/>
  <c r="F50" i="21"/>
  <c r="F21" i="21" s="1"/>
  <c r="M12" i="21" s="1"/>
  <c r="B46" i="12"/>
  <c r="B17" i="12" s="1"/>
  <c r="L8" i="12" s="1"/>
  <c r="F49" i="18"/>
  <c r="F20" i="18" s="1"/>
  <c r="M11" i="18" s="1"/>
  <c r="D46" i="20"/>
  <c r="D17" i="20" s="1"/>
  <c r="C48" i="20"/>
  <c r="C19" i="20" s="1"/>
  <c r="F49" i="20"/>
  <c r="F20" i="20" s="1"/>
  <c r="M11" i="20" s="1"/>
  <c r="C50" i="22"/>
  <c r="C21" i="22" s="1"/>
  <c r="B49" i="14"/>
  <c r="B20" i="14" s="1"/>
  <c r="L11" i="14" s="1"/>
  <c r="B50" i="13"/>
  <c r="B21" i="13" s="1"/>
  <c r="L12" i="13" s="1"/>
  <c r="C48" i="19"/>
  <c r="C19" i="19" s="1"/>
  <c r="D46" i="19"/>
  <c r="D17" i="19" s="1"/>
  <c r="E49" i="12"/>
  <c r="E20" i="12" s="1"/>
  <c r="B47" i="18"/>
  <c r="B18" i="18" s="1"/>
  <c r="L9" i="18" s="1"/>
  <c r="D49" i="5"/>
  <c r="D20" i="5" s="1"/>
  <c r="F50" i="5"/>
  <c r="F21" i="5" s="1"/>
  <c r="M12" i="5" s="1"/>
  <c r="C47" i="20"/>
  <c r="C18" i="20" s="1"/>
  <c r="D48" i="20"/>
  <c r="D19" i="20" s="1"/>
  <c r="C46" i="22"/>
  <c r="C17" i="22" s="1"/>
  <c r="F46" i="22"/>
  <c r="F17" i="22" s="1"/>
  <c r="M8" i="22" s="1"/>
  <c r="G48" i="22"/>
  <c r="G19" i="22" s="1"/>
  <c r="G50" i="11"/>
  <c r="G21" i="11" s="1"/>
  <c r="E46" i="11"/>
  <c r="E17" i="11" s="1"/>
  <c r="F49" i="11"/>
  <c r="F20" i="11" s="1"/>
  <c r="M11" i="11" s="1"/>
  <c r="C50" i="19"/>
  <c r="C21" i="19" s="1"/>
  <c r="D48" i="19"/>
  <c r="D19" i="19" s="1"/>
  <c r="C47" i="21"/>
  <c r="C18" i="21" s="1"/>
  <c r="F49" i="21"/>
  <c r="F20" i="21" s="1"/>
  <c r="M11" i="21" s="1"/>
  <c r="G48" i="12"/>
  <c r="G19" i="12" s="1"/>
  <c r="E48" i="18"/>
  <c r="E19" i="18" s="1"/>
  <c r="C47" i="18"/>
  <c r="C18" i="18" s="1"/>
  <c r="E47" i="5"/>
  <c r="E18" i="5" s="1"/>
  <c r="C48" i="5"/>
  <c r="C19" i="5" s="1"/>
  <c r="G46" i="5"/>
  <c r="G17" i="5" s="1"/>
  <c r="C50" i="20"/>
  <c r="C21" i="20" s="1"/>
  <c r="G49" i="20"/>
  <c r="G20" i="20" s="1"/>
  <c r="D47" i="20"/>
  <c r="D18" i="20" s="1"/>
  <c r="D50" i="20"/>
  <c r="D21" i="20" s="1"/>
  <c r="E46" i="20"/>
  <c r="E17" i="20" s="1"/>
  <c r="B49" i="22"/>
  <c r="B20" i="22" s="1"/>
  <c r="L11" i="22" s="1"/>
  <c r="B47" i="22"/>
  <c r="B18" i="22" s="1"/>
  <c r="L9" i="22" s="1"/>
  <c r="D50" i="12"/>
  <c r="D21" i="12" s="1"/>
  <c r="E47" i="12"/>
  <c r="E18" i="12" s="1"/>
  <c r="D50" i="18"/>
  <c r="D21" i="18" s="1"/>
  <c r="F46" i="5"/>
  <c r="F17" i="5" s="1"/>
  <c r="M8" i="5" s="1"/>
  <c r="B50" i="14"/>
  <c r="B21" i="14" s="1"/>
  <c r="L12" i="14" s="1"/>
  <c r="F46" i="14"/>
  <c r="F17" i="14" s="1"/>
  <c r="M8" i="14" s="1"/>
  <c r="F46" i="13"/>
  <c r="F17" i="13" s="1"/>
  <c r="M8" i="13" s="1"/>
  <c r="B47" i="13"/>
  <c r="B18" i="13" s="1"/>
  <c r="L9" i="13" s="1"/>
  <c r="F46" i="21"/>
  <c r="F17" i="21" s="1"/>
  <c r="M8" i="21" s="1"/>
  <c r="B50" i="11"/>
  <c r="B21" i="11" s="1"/>
  <c r="L12" i="11" s="1"/>
  <c r="F46" i="11"/>
  <c r="F17" i="11" s="1"/>
  <c r="M8" i="11" s="1"/>
  <c r="G49" i="11"/>
  <c r="G20" i="11" s="1"/>
  <c r="E48" i="14"/>
  <c r="E19" i="14" s="1"/>
  <c r="F47" i="14"/>
  <c r="F18" i="14" s="1"/>
  <c r="M9" i="14" s="1"/>
  <c r="G48" i="13"/>
  <c r="G19" i="13" s="1"/>
  <c r="D50" i="19"/>
  <c r="D21" i="19" s="1"/>
  <c r="E50" i="21"/>
  <c r="E21" i="21" s="1"/>
  <c r="F48" i="21"/>
  <c r="F19" i="21" s="1"/>
  <c r="M10" i="21" s="1"/>
  <c r="F47" i="21"/>
  <c r="F18" i="21" s="1"/>
  <c r="M9" i="21" s="1"/>
  <c r="C50" i="12"/>
  <c r="C21" i="12" s="1"/>
  <c r="B48" i="12"/>
  <c r="B19" i="12" s="1"/>
  <c r="L10" i="12" s="1"/>
  <c r="B47" i="12"/>
  <c r="B18" i="12" s="1"/>
  <c r="L9" i="12" s="1"/>
  <c r="C50" i="18"/>
  <c r="C21" i="18" s="1"/>
  <c r="F48" i="18"/>
  <c r="F19" i="18" s="1"/>
  <c r="M10" i="18" s="1"/>
  <c r="B48" i="5"/>
  <c r="B19" i="5" s="1"/>
  <c r="L10" i="5" s="1"/>
  <c r="E50" i="5"/>
  <c r="E21" i="5" s="1"/>
  <c r="B50" i="20"/>
  <c r="B21" i="20" s="1"/>
  <c r="L12" i="20" s="1"/>
  <c r="G46" i="20"/>
  <c r="G17" i="20" s="1"/>
  <c r="E47" i="22"/>
  <c r="E18" i="22" s="1"/>
  <c r="D47" i="22"/>
  <c r="D18" i="22" s="1"/>
  <c r="D47" i="11"/>
  <c r="D18" i="11" s="1"/>
  <c r="D48" i="14"/>
  <c r="D19" i="14" s="1"/>
  <c r="C46" i="14"/>
  <c r="C17" i="14" s="1"/>
  <c r="E49" i="14"/>
  <c r="E20" i="14" s="1"/>
  <c r="C46" i="13"/>
  <c r="C17" i="13" s="1"/>
  <c r="G50" i="13"/>
  <c r="G21" i="13" s="1"/>
  <c r="G49" i="13"/>
  <c r="G20" i="13" s="1"/>
  <c r="C47" i="19"/>
  <c r="C18" i="19" s="1"/>
  <c r="D49" i="19"/>
  <c r="D20" i="19" s="1"/>
  <c r="E46" i="19"/>
  <c r="E17" i="19" s="1"/>
  <c r="C49" i="21"/>
  <c r="C20" i="21" s="1"/>
  <c r="B50" i="12"/>
  <c r="B21" i="12" s="1"/>
  <c r="L12" i="12" s="1"/>
  <c r="F46" i="12"/>
  <c r="F17" i="12" s="1"/>
  <c r="M8" i="12" s="1"/>
  <c r="E46" i="18"/>
  <c r="E17" i="18" s="1"/>
  <c r="F50" i="18"/>
  <c r="F21" i="18" s="1"/>
  <c r="M12" i="18" s="1"/>
  <c r="D49" i="18"/>
  <c r="D20" i="18" s="1"/>
  <c r="F46" i="20"/>
  <c r="F17" i="20" s="1"/>
  <c r="M8" i="20" s="1"/>
  <c r="G48" i="20"/>
  <c r="G19" i="20" s="1"/>
  <c r="B50" i="22"/>
  <c r="B21" i="22" s="1"/>
  <c r="L12" i="22" s="1"/>
  <c r="E50" i="22"/>
  <c r="E21" i="22" s="1"/>
  <c r="E48" i="11"/>
  <c r="E19" i="11" s="1"/>
  <c r="D50" i="14"/>
  <c r="D21" i="14" s="1"/>
  <c r="D49" i="14"/>
  <c r="D20" i="14" s="1"/>
  <c r="B46" i="13"/>
  <c r="B17" i="13" s="1"/>
  <c r="L8" i="13" s="1"/>
  <c r="B49" i="13"/>
  <c r="B20" i="13" s="1"/>
  <c r="L11" i="13" s="1"/>
  <c r="F47" i="13"/>
  <c r="F18" i="13" s="1"/>
  <c r="M9" i="13" s="1"/>
  <c r="D47" i="19"/>
  <c r="D18" i="19" s="1"/>
  <c r="G48" i="19"/>
  <c r="G19" i="19" s="1"/>
  <c r="F46" i="19"/>
  <c r="F17" i="19" s="1"/>
  <c r="M8" i="19" s="1"/>
  <c r="E46" i="21"/>
  <c r="E17" i="21" s="1"/>
  <c r="D46" i="18"/>
  <c r="D17" i="18" s="1"/>
  <c r="F47" i="18"/>
  <c r="F18" i="18" s="1"/>
  <c r="M9" i="18" s="1"/>
  <c r="F49" i="5"/>
  <c r="F20" i="5" s="1"/>
  <c r="M11" i="5" s="1"/>
  <c r="B47" i="5"/>
  <c r="B18" i="5" s="1"/>
  <c r="L9" i="5" s="1"/>
  <c r="E47" i="20"/>
  <c r="E18" i="20" s="1"/>
  <c r="F48" i="20"/>
  <c r="F19" i="20" s="1"/>
  <c r="M10" i="20" s="1"/>
  <c r="D48" i="22"/>
  <c r="D19" i="22" s="1"/>
  <c r="B46" i="22"/>
  <c r="B17" i="22" s="1"/>
  <c r="L8" i="22" s="1"/>
  <c r="E48" i="22"/>
  <c r="E19" i="22" s="1"/>
  <c r="D48" i="11"/>
  <c r="D19" i="11" s="1"/>
  <c r="C46" i="11"/>
  <c r="C17" i="11" s="1"/>
  <c r="D49" i="11"/>
  <c r="D20" i="11" s="1"/>
  <c r="G50" i="19"/>
  <c r="G21" i="19" s="1"/>
  <c r="G48" i="21"/>
  <c r="G19" i="21" s="1"/>
  <c r="G47" i="21"/>
  <c r="G18" i="21" s="1"/>
  <c r="D49" i="21"/>
  <c r="D20" i="21" s="1"/>
  <c r="B49" i="12"/>
  <c r="B20" i="12" s="1"/>
  <c r="L11" i="12" s="1"/>
  <c r="C48" i="18"/>
  <c r="C19" i="18" s="1"/>
  <c r="E47" i="18"/>
  <c r="E18" i="18" s="1"/>
  <c r="C49" i="5"/>
  <c r="C20" i="5" s="1"/>
  <c r="E48" i="5"/>
  <c r="E19" i="5" s="1"/>
  <c r="E46" i="5"/>
  <c r="E17" i="5" s="1"/>
  <c r="E50" i="20"/>
  <c r="E21" i="20" s="1"/>
  <c r="E49" i="20"/>
  <c r="E20" i="20" s="1"/>
  <c r="C49" i="22"/>
  <c r="C20" i="22" s="1"/>
  <c r="F50" i="11"/>
  <c r="F21" i="11" s="1"/>
  <c r="M12" i="11" s="1"/>
  <c r="G48" i="14"/>
  <c r="G19" i="14" s="1"/>
  <c r="G47" i="13"/>
  <c r="G18" i="13" s="1"/>
  <c r="E50" i="14"/>
  <c r="E21" i="14" s="1"/>
  <c r="F48" i="14"/>
  <c r="F19" i="14" s="1"/>
  <c r="M10" i="14" s="1"/>
  <c r="G46" i="14"/>
  <c r="G17" i="14" s="1"/>
  <c r="G46" i="13"/>
  <c r="G17" i="13" s="1"/>
  <c r="D48" i="13"/>
  <c r="D19" i="13" s="1"/>
  <c r="C49" i="13"/>
  <c r="C20" i="13" s="1"/>
  <c r="G47" i="19"/>
  <c r="G18" i="19" s="1"/>
  <c r="F49" i="19"/>
  <c r="F20" i="19" s="1"/>
  <c r="M11" i="19" s="1"/>
  <c r="B50" i="21"/>
  <c r="B21" i="21" s="1"/>
  <c r="L12" i="21" s="1"/>
  <c r="E49" i="21"/>
  <c r="E20" i="21" s="1"/>
  <c r="F50" i="12"/>
  <c r="F21" i="12" s="1"/>
  <c r="M12" i="12" s="1"/>
  <c r="C46" i="18"/>
  <c r="C17" i="18" s="1"/>
  <c r="B50" i="18"/>
  <c r="B21" i="18" s="1"/>
  <c r="L12" i="18" s="1"/>
  <c r="B46" i="5"/>
  <c r="B17" i="5" s="1"/>
  <c r="L8" i="5" s="1"/>
  <c r="G49" i="12"/>
  <c r="G20" i="12" s="1"/>
  <c r="F46" i="18"/>
  <c r="F17" i="18" s="1"/>
  <c r="M8" i="18" s="1"/>
  <c r="D47" i="18"/>
  <c r="D18" i="18" s="1"/>
  <c r="B50" i="5"/>
  <c r="B21" i="5" s="1"/>
  <c r="L12" i="5" s="1"/>
  <c r="D47" i="5"/>
  <c r="D18" i="5" s="1"/>
  <c r="G47" i="20"/>
  <c r="G18" i="20" s="1"/>
  <c r="G46" i="22"/>
  <c r="G17" i="22" s="1"/>
  <c r="B48" i="22"/>
  <c r="B19" i="22" s="1"/>
  <c r="L10" i="22" s="1"/>
  <c r="D46" i="22"/>
  <c r="D17" i="22" s="1"/>
  <c r="E50" i="11"/>
  <c r="E21" i="11" s="1"/>
  <c r="F48" i="11"/>
  <c r="F19" i="11" s="1"/>
  <c r="M10" i="11" s="1"/>
  <c r="G46" i="11"/>
  <c r="G17" i="11" s="1"/>
  <c r="F48" i="19"/>
  <c r="F19" i="19" s="1"/>
  <c r="M10" i="19" s="1"/>
  <c r="C48" i="21"/>
  <c r="C19" i="21" s="1"/>
  <c r="E47" i="21"/>
  <c r="E18" i="21" s="1"/>
  <c r="E48" i="12"/>
  <c r="E19" i="12" s="1"/>
  <c r="F49" i="12"/>
  <c r="F20" i="12" s="1"/>
  <c r="M11" i="12" s="1"/>
  <c r="G48" i="18"/>
  <c r="G19" i="18" s="1"/>
  <c r="C47" i="5"/>
  <c r="C18" i="5" s="1"/>
  <c r="E49" i="5"/>
  <c r="E20" i="5" s="1"/>
  <c r="G48" i="5"/>
  <c r="G19" i="5" s="1"/>
  <c r="G50" i="20"/>
  <c r="G21" i="20" s="1"/>
  <c r="F47" i="20"/>
  <c r="F18" i="20" s="1"/>
  <c r="M9" i="20" s="1"/>
  <c r="G49" i="22"/>
  <c r="G20" i="22" s="1"/>
  <c r="C47" i="11"/>
  <c r="C18" i="11" s="1"/>
  <c r="G47" i="14"/>
  <c r="G18" i="14" s="1"/>
  <c r="E49" i="19"/>
  <c r="E20" i="19" s="1"/>
  <c r="C50" i="21"/>
  <c r="C21" i="21" s="1"/>
  <c r="B48" i="21"/>
  <c r="B19" i="21" s="1"/>
  <c r="L10" i="21" s="1"/>
  <c r="G50" i="12"/>
  <c r="G21" i="12" s="1"/>
  <c r="E46" i="12"/>
  <c r="E17" i="12" s="1"/>
  <c r="F47" i="12"/>
  <c r="F18" i="12" s="1"/>
  <c r="M9" i="12" s="1"/>
  <c r="G50" i="18"/>
  <c r="G21" i="18" s="1"/>
  <c r="G49" i="18"/>
  <c r="G20" i="18" s="1"/>
  <c r="D48" i="5"/>
  <c r="D19" i="5" s="1"/>
  <c r="G50" i="5"/>
  <c r="G21" i="5" s="1"/>
  <c r="F50" i="20"/>
  <c r="F21" i="20" s="1"/>
  <c r="M12" i="20" s="1"/>
  <c r="F49" i="22"/>
  <c r="F20" i="22" s="1"/>
  <c r="M11" i="22" s="1"/>
  <c r="C47" i="22"/>
  <c r="C18" i="22" s="1"/>
  <c r="F47" i="22"/>
  <c r="F18" i="22" s="1"/>
  <c r="M9" i="22" s="1"/>
  <c r="G47" i="12"/>
  <c r="G18" i="12" s="1"/>
  <c r="B46" i="20"/>
  <c r="B17" i="20" s="1"/>
  <c r="L8" i="20" s="1"/>
  <c r="B49" i="20"/>
  <c r="B20" i="20" s="1"/>
  <c r="L11" i="20" s="1"/>
  <c r="D50" i="22"/>
  <c r="D21" i="22" s="1"/>
  <c r="G50" i="22"/>
  <c r="G21" i="22" s="1"/>
  <c r="C48" i="11"/>
  <c r="C19" i="11" s="1"/>
  <c r="F50" i="14"/>
  <c r="F21" i="14" s="1"/>
  <c r="M12" i="14" s="1"/>
  <c r="B46" i="14"/>
  <c r="B17" i="14" s="1"/>
  <c r="L8" i="14" s="1"/>
  <c r="D50" i="13"/>
  <c r="D21" i="13" s="1"/>
  <c r="F49" i="13"/>
  <c r="F20" i="13" s="1"/>
  <c r="M11" i="13" s="1"/>
  <c r="D47" i="13"/>
  <c r="D18" i="13" s="1"/>
  <c r="F47" i="19"/>
  <c r="F18" i="19" s="1"/>
  <c r="M9" i="19" s="1"/>
  <c r="E48" i="19"/>
  <c r="E19" i="19" s="1"/>
  <c r="B46" i="21"/>
  <c r="B17" i="21" s="1"/>
  <c r="L8" i="21" s="1"/>
  <c r="C46" i="21"/>
  <c r="C17" i="21" s="1"/>
  <c r="D46" i="11"/>
  <c r="D17" i="11" s="1"/>
  <c r="G47" i="11"/>
  <c r="G18" i="11" s="1"/>
  <c r="E49" i="11"/>
  <c r="E20" i="11" s="1"/>
  <c r="B47" i="14"/>
  <c r="B18" i="14" s="1"/>
  <c r="L9" i="14" s="1"/>
  <c r="C47" i="14"/>
  <c r="C18" i="14" s="1"/>
  <c r="E48" i="13"/>
  <c r="E19" i="13" s="1"/>
  <c r="C47" i="13"/>
  <c r="C18" i="13" s="1"/>
  <c r="B50" i="19"/>
  <c r="B21" i="19" s="1"/>
  <c r="L12" i="19" s="1"/>
  <c r="C49" i="19"/>
  <c r="C20" i="19" s="1"/>
  <c r="G50" i="21"/>
  <c r="G21" i="21" s="1"/>
  <c r="B47" i="21"/>
  <c r="B18" i="21" s="1"/>
  <c r="L9" i="21" s="1"/>
  <c r="D48" i="12"/>
  <c r="D19" i="12" s="1"/>
  <c r="C46" i="12"/>
  <c r="C17" i="12" s="1"/>
  <c r="D47" i="12"/>
  <c r="D18" i="12" s="1"/>
  <c r="D48" i="18"/>
  <c r="D19" i="18" s="1"/>
  <c r="C49" i="18"/>
  <c r="C20" i="18" s="1"/>
  <c r="F48" i="5"/>
  <c r="F19" i="5" s="1"/>
  <c r="M10" i="5" s="1"/>
  <c r="C46" i="20"/>
  <c r="C17" i="20" s="1"/>
  <c r="D49" i="22"/>
  <c r="D20" i="22" s="1"/>
  <c r="G47" i="22"/>
  <c r="G18" i="22" s="1"/>
  <c r="F47" i="11"/>
  <c r="F18" i="11" s="1"/>
  <c r="M9" i="11" s="1"/>
  <c r="C50" i="14"/>
  <c r="C21" i="14" s="1"/>
  <c r="B48" i="14"/>
  <c r="B19" i="14" s="1"/>
  <c r="L10" i="14" s="1"/>
  <c r="G49" i="14"/>
  <c r="G20" i="14" s="1"/>
  <c r="E50" i="13"/>
  <c r="E21" i="13" s="1"/>
  <c r="B48" i="13"/>
  <c r="B19" i="13" s="1"/>
  <c r="L10" i="13" s="1"/>
  <c r="E49" i="13"/>
  <c r="E20" i="13" s="1"/>
  <c r="E47" i="19"/>
  <c r="E18" i="19" s="1"/>
  <c r="C46" i="19"/>
  <c r="C17" i="19" s="1"/>
  <c r="D50" i="21"/>
  <c r="D21" i="21" s="1"/>
  <c r="G49" i="21"/>
  <c r="G20" i="21" s="1"/>
  <c r="D46" i="12"/>
  <c r="D17" i="12" s="1"/>
  <c r="C47" i="12"/>
  <c r="C18" i="12" s="1"/>
  <c r="G46" i="18"/>
  <c r="G17" i="18" s="1"/>
  <c r="B49" i="18"/>
  <c r="B20" i="18" s="1"/>
  <c r="L11" i="18" s="1"/>
  <c r="D46" i="5"/>
  <c r="D17" i="5" s="1"/>
  <c r="E48" i="20"/>
  <c r="E19" i="20" s="1"/>
  <c r="D49" i="20"/>
  <c r="D20" i="20" s="1"/>
  <c r="F50" i="22"/>
  <c r="F21" i="22" s="1"/>
  <c r="M12" i="22" s="1"/>
  <c r="G48" i="11"/>
  <c r="G19" i="11" s="1"/>
  <c r="F49" i="14"/>
  <c r="F20" i="14" s="1"/>
  <c r="M11" i="14" s="1"/>
  <c r="D46" i="14"/>
  <c r="D17" i="14" s="1"/>
  <c r="D46" i="13"/>
  <c r="D17" i="13" s="1"/>
  <c r="F50" i="13"/>
  <c r="F21" i="13" s="1"/>
  <c r="M12" i="13" s="1"/>
  <c r="D49" i="13"/>
  <c r="D20" i="13" s="1"/>
  <c r="B47" i="19"/>
  <c r="B18" i="19" s="1"/>
  <c r="L9" i="19" s="1"/>
  <c r="B46" i="19"/>
  <c r="B17" i="19" s="1"/>
  <c r="L8" i="19" s="1"/>
  <c r="D46" i="21"/>
  <c r="D17" i="21" s="1"/>
  <c r="G46" i="21"/>
  <c r="G17" i="21" s="1"/>
  <c r="C49" i="12"/>
  <c r="C20" i="12" s="1"/>
  <c r="B46" i="18"/>
  <c r="B17" i="18" s="1"/>
  <c r="L8" i="18" s="1"/>
  <c r="B49" i="5"/>
  <c r="B20" i="5" s="1"/>
  <c r="L11" i="5" s="1"/>
  <c r="D50" i="5"/>
  <c r="D21" i="5" s="1"/>
  <c r="F47" i="5"/>
  <c r="F18" i="5" s="1"/>
  <c r="M9" i="5" s="1"/>
  <c r="B48" i="20"/>
  <c r="B19" i="20" s="1"/>
  <c r="L10" i="20" s="1"/>
  <c r="E46" i="22"/>
  <c r="E17" i="22" s="1"/>
  <c r="F48" i="22"/>
  <c r="F19" i="22" s="1"/>
  <c r="M10" i="22" s="1"/>
  <c r="C48" i="22"/>
  <c r="C19" i="22" s="1"/>
  <c r="C50" i="11"/>
  <c r="C21" i="11" s="1"/>
  <c r="B48" i="11"/>
  <c r="B19" i="11" s="1"/>
  <c r="L10" i="11" s="1"/>
  <c r="B49" i="11"/>
  <c r="B20" i="11" s="1"/>
  <c r="L11" i="11" s="1"/>
  <c r="E50" i="19"/>
  <c r="E21" i="19" s="1"/>
  <c r="B48" i="19"/>
  <c r="B19" i="19" s="1"/>
  <c r="L10" i="19" s="1"/>
  <c r="E48" i="21"/>
  <c r="E19" i="21" s="1"/>
  <c r="B49" i="21"/>
  <c r="B20" i="21" s="1"/>
  <c r="L11" i="21" s="1"/>
  <c r="C48" i="12"/>
  <c r="C19" i="12" s="1"/>
  <c r="D49" i="12"/>
  <c r="D20" i="12" s="1"/>
  <c r="G47" i="18"/>
  <c r="G18" i="18" s="1"/>
  <c r="G47" i="5"/>
  <c r="G18" i="5" s="1"/>
  <c r="G49" i="5"/>
  <c r="G20" i="5" s="1"/>
  <c r="C46" i="5"/>
  <c r="C17" i="5" s="1"/>
  <c r="C49" i="20"/>
  <c r="C20" i="20" s="1"/>
  <c r="B47" i="20"/>
  <c r="B18" i="20" s="1"/>
  <c r="L9" i="20" s="1"/>
  <c r="E49" i="22"/>
  <c r="E20" i="22" s="1"/>
</calcChain>
</file>

<file path=xl/sharedStrings.xml><?xml version="1.0" encoding="utf-8"?>
<sst xmlns="http://schemas.openxmlformats.org/spreadsheetml/2006/main" count="1059" uniqueCount="63">
  <si>
    <t>YEAR</t>
  </si>
  <si>
    <t>WYT</t>
  </si>
  <si>
    <t>Classification</t>
  </si>
  <si>
    <t>Wet</t>
  </si>
  <si>
    <t>Above Normal</t>
  </si>
  <si>
    <t>Below Normal</t>
  </si>
  <si>
    <t>Dry</t>
  </si>
  <si>
    <t>Critical</t>
  </si>
  <si>
    <t>EBC1</t>
  </si>
  <si>
    <t>EBC2</t>
  </si>
  <si>
    <t>EBC2_ELT</t>
  </si>
  <si>
    <t>EBC2_LLT</t>
  </si>
  <si>
    <t>Date</t>
  </si>
  <si>
    <t>WY</t>
  </si>
  <si>
    <t>X2 month</t>
  </si>
  <si>
    <t>Previous X2 (all months transposed back by one to account for one-month lag)</t>
  </si>
  <si>
    <t>X2_WY</t>
  </si>
  <si>
    <t>[Note: negative values were changed to zeros]</t>
  </si>
  <si>
    <t>WY Type</t>
  </si>
  <si>
    <t>All</t>
  </si>
  <si>
    <t>Raw difference - PP</t>
  </si>
  <si>
    <t>% difference - PP</t>
  </si>
  <si>
    <t>Regression equations from Kimmerer et al. (2009)</t>
  </si>
  <si>
    <t>Months from Kimmerer (2002)</t>
  </si>
  <si>
    <t>Start month</t>
  </si>
  <si>
    <t>End month</t>
  </si>
  <si>
    <t>Intercept</t>
  </si>
  <si>
    <t>Slope</t>
  </si>
  <si>
    <t>Average X2 for months of interest</t>
  </si>
  <si>
    <t>Median</t>
  </si>
  <si>
    <t>Maximum</t>
  </si>
  <si>
    <t>95th Percentile</t>
  </si>
  <si>
    <t>75th Percentile</t>
  </si>
  <si>
    <t>25th Percentile</t>
  </si>
  <si>
    <t>5th Percentile</t>
  </si>
  <si>
    <t>Minimum</t>
  </si>
  <si>
    <t>Step</t>
  </si>
  <si>
    <t>Applying equation, with back-calculation</t>
  </si>
  <si>
    <t>RESULTS TABLES BELOW</t>
  </si>
  <si>
    <t>CALCULATIONS ARE TO THE RIGHT</t>
  </si>
  <si>
    <t>Alt_ELT</t>
  </si>
  <si>
    <t>Alt_LLT</t>
  </si>
  <si>
    <t>EBC1 vs. Alt_ELT</t>
  </si>
  <si>
    <t>EBC1 vs. Alt_LLT</t>
  </si>
  <si>
    <t>EBC2 vs. Alt_ELT</t>
  </si>
  <si>
    <t>EBC2 vs. Alt_LLT</t>
  </si>
  <si>
    <t>EBC2_ELT vs. Alt_ELT</t>
  </si>
  <si>
    <t>EBC2_LLT vs. Alt_LLT</t>
  </si>
  <si>
    <t>EBC2 vs Alt_LLT</t>
  </si>
  <si>
    <t>EBC2_ELT vs Alt_ELT</t>
  </si>
  <si>
    <t>1/3/2018, Marin Greenwood</t>
  </si>
  <si>
    <t>The X2 data came from:</t>
  </si>
  <si>
    <t>MultStyMonthlyCompare_revPP_currentWYT_st1_st2_122517_noDSS.xlsm</t>
  </si>
  <si>
    <t>Existing</t>
  </si>
  <si>
    <t>W</t>
  </si>
  <si>
    <t>AN</t>
  </si>
  <si>
    <t>BN</t>
  </si>
  <si>
    <t>D</t>
  </si>
  <si>
    <t>C</t>
  </si>
  <si>
    <t>This workbook pertains to:</t>
  </si>
  <si>
    <t>Table for SEIR</t>
  </si>
  <si>
    <t>NAA</t>
  </si>
  <si>
    <t>Alt4A_Stage2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</si>
</sst>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164" fontId="0" fillId="0" borderId="2" xfId="0" applyNumberFormat="1" applyBorder="1"/>
    <xf numFmtId="164" fontId="0" fillId="0" borderId="0" xfId="0" applyNumberFormat="1" applyBorder="1"/>
    <xf numFmtId="9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/>
    <xf numFmtId="2" fontId="2" fillId="0" borderId="0" xfId="0" applyNumberFormat="1" applyFont="1"/>
    <xf numFmtId="2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0" xfId="0" applyFill="1"/>
    <xf numFmtId="3" fontId="0" fillId="0" borderId="0" xfId="0" applyNumberFormat="1"/>
    <xf numFmtId="165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12</xdr:col>
      <xdr:colOff>722595</xdr:colOff>
      <xdr:row>48</xdr:row>
      <xdr:rowOff>87866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55600"/>
          <a:ext cx="10438095" cy="8266666"/>
        </a:xfrm>
        <a:prstGeom prst="rect">
          <a:avLst/>
        </a:prstGeom>
      </xdr:spPr>
    </xdr:pic>
    <xdr:clientData/>
  </xdr:twoCellAnchor>
  <xdr:twoCellAnchor editAs="oneCell">
    <xdr:from>
      <xdr:col>14</xdr:col>
      <xdr:colOff>617220</xdr:colOff>
      <xdr:row>4</xdr:row>
      <xdr:rowOff>0</xdr:rowOff>
    </xdr:from>
    <xdr:to>
      <xdr:col>31</xdr:col>
      <xdr:colOff>661181</xdr:colOff>
      <xdr:row>63</xdr:row>
      <xdr:rowOff>79959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8620" y="762000"/>
          <a:ext cx="13645661" cy="11319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G33" sqref="G33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4</v>
      </c>
      <c r="J2" s="17">
        <v>6</v>
      </c>
      <c r="K2" s="17">
        <v>5.2</v>
      </c>
      <c r="L2" s="17">
        <v>-1.6E-2</v>
      </c>
      <c r="M2" s="17">
        <v>-0.73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55.878616333007813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56.581691741943359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3766.5361384201788</v>
      </c>
      <c r="AD7" t="e">
        <f t="shared" si="0"/>
        <v>#DIV/0!</v>
      </c>
      <c r="AE7">
        <f t="shared" si="0"/>
        <v>3670.2270536749211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2387.1259260825018</v>
      </c>
      <c r="E8" s="22" t="e">
        <f t="shared" si="1"/>
        <v>#DIV/0!</v>
      </c>
      <c r="F8" s="22">
        <f t="shared" si="1"/>
        <v>2393.0311034855417</v>
      </c>
      <c r="G8" s="22" t="e">
        <f t="shared" si="1"/>
        <v>#DIV/0!</v>
      </c>
      <c r="H8" t="s">
        <v>54</v>
      </c>
      <c r="I8" s="28" t="e">
        <f>B9</f>
        <v>#DIV/0!</v>
      </c>
      <c r="J8" s="30">
        <f>D9</f>
        <v>3277.5981226072272</v>
      </c>
      <c r="K8" s="30">
        <f>F9</f>
        <v>3260.374378176401</v>
      </c>
      <c r="L8" t="e">
        <f>B17</f>
        <v>#DIV/0!</v>
      </c>
      <c r="M8" t="str">
        <f>F17</f>
        <v>-17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69.618920644124344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68.620306650797531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2270.3732944173858</v>
      </c>
      <c r="AD8" t="e">
        <f t="shared" si="0"/>
        <v>#DIV/0!</v>
      </c>
      <c r="AE8">
        <f t="shared" si="0"/>
        <v>2355.4565292019947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3277.5981226072272</v>
      </c>
      <c r="E9" s="22" t="e">
        <f t="shared" si="3"/>
        <v>#DIV/0!</v>
      </c>
      <c r="F9" s="22">
        <f t="shared" si="3"/>
        <v>3260.374378176401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30">
        <f t="shared" ref="J9:J12" si="5">D10</f>
        <v>2540.2697826671301</v>
      </c>
      <c r="K9" s="30">
        <f t="shared" ref="K9:K12" si="6">F10</f>
        <v>2565.3281918840544</v>
      </c>
      <c r="L9" t="e">
        <f t="shared" ref="L9:L12" si="7">B18</f>
        <v>#DIV/0!</v>
      </c>
      <c r="M9" t="str">
        <f t="shared" ref="M9:M12" si="8">F18</f>
        <v>25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86.113583882649735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85.963429768880204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1236.4673641040529</v>
      </c>
      <c r="AD9" t="e">
        <f t="shared" si="0"/>
        <v>#DIV/0!</v>
      </c>
      <c r="AE9">
        <f t="shared" si="0"/>
        <v>1243.3263095868774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2540.2697826671301</v>
      </c>
      <c r="E10" s="22" t="e">
        <f t="shared" si="3"/>
        <v>#DIV/0!</v>
      </c>
      <c r="F10" s="22">
        <f t="shared" si="3"/>
        <v>2565.3281918840544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30">
        <f t="shared" si="5"/>
        <v>1964.4372596430171</v>
      </c>
      <c r="K10" s="30">
        <f t="shared" si="6"/>
        <v>1990.2207025850898</v>
      </c>
      <c r="L10" t="e">
        <f t="shared" si="7"/>
        <v>#DIV/0!</v>
      </c>
      <c r="M10" t="str">
        <f t="shared" si="8"/>
        <v>26 (1%)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68.774052937825516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68.16982777913411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2342.1524135484028</v>
      </c>
      <c r="AD10" t="e">
        <f t="shared" si="0"/>
        <v>#DIV/0!</v>
      </c>
      <c r="AE10">
        <f t="shared" si="0"/>
        <v>2394.8744766909899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1964.4372596430171</v>
      </c>
      <c r="E11" s="22" t="e">
        <f t="shared" si="3"/>
        <v>#DIV/0!</v>
      </c>
      <c r="F11" s="22">
        <f t="shared" si="3"/>
        <v>1990.2207025850898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30">
        <f t="shared" si="5"/>
        <v>1919.5189666466438</v>
      </c>
      <c r="K11" s="30">
        <f t="shared" si="6"/>
        <v>1932.9118427638623</v>
      </c>
      <c r="L11" t="e">
        <f t="shared" si="7"/>
        <v>#DIV/0!</v>
      </c>
      <c r="M11" t="str">
        <f t="shared" si="8"/>
        <v>13 (1%)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72.494361877441406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72.52099609375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2042.1620905851275</v>
      </c>
      <c r="AD11" t="e">
        <f t="shared" si="0"/>
        <v>#DIV/0!</v>
      </c>
      <c r="AE11">
        <f t="shared" si="0"/>
        <v>2040.1592206496105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1919.5189666466438</v>
      </c>
      <c r="E12" s="22" t="e">
        <f t="shared" si="3"/>
        <v>#DIV/0!</v>
      </c>
      <c r="F12" s="22">
        <f t="shared" si="3"/>
        <v>1932.9118427638623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30">
        <f t="shared" si="5"/>
        <v>1458.6731989415396</v>
      </c>
      <c r="K12" s="30">
        <f t="shared" si="6"/>
        <v>1463.2404645851668</v>
      </c>
      <c r="L12" t="e">
        <f t="shared" si="7"/>
        <v>#DIV/0!</v>
      </c>
      <c r="M12" t="str">
        <f t="shared" si="8"/>
        <v>5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62.46235783894857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62.893704732259117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2955.3047687411772</v>
      </c>
      <c r="AD12" t="e">
        <f t="shared" si="0"/>
        <v>#DIV/0!</v>
      </c>
      <c r="AE12">
        <f t="shared" si="0"/>
        <v>2908.7120111358827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1458.6731989415396</v>
      </c>
      <c r="E13" s="23" t="e">
        <f t="shared" si="3"/>
        <v>#DIV/0!</v>
      </c>
      <c r="F13" s="23">
        <f t="shared" si="3"/>
        <v>1463.2404645851668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69.713855743408203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69.837975819905594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2262.4464471473962</v>
      </c>
      <c r="AD13" t="e">
        <f t="shared" si="0"/>
        <v>#DIV/0!</v>
      </c>
      <c r="AE13">
        <f t="shared" si="0"/>
        <v>2252.1244571992734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81.750055948893234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81.790537516276046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1452.1086244498624</v>
      </c>
      <c r="AD14" t="e">
        <f t="shared" si="0"/>
        <v>#DIV/0!</v>
      </c>
      <c r="AE14">
        <f t="shared" si="0"/>
        <v>1449.9445695048528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76.764012654622391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76.945116678873703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1744.9211130829985</v>
      </c>
      <c r="AD15" t="e">
        <f t="shared" si="0"/>
        <v>#DIV/0!</v>
      </c>
      <c r="AE15">
        <f t="shared" si="0"/>
        <v>1733.3175453153142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6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86.615931193033859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86.581792195638016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1213.7943201425039</v>
      </c>
      <c r="AD16" t="e">
        <f t="shared" si="0"/>
        <v>#DIV/0!</v>
      </c>
      <c r="AE16">
        <f t="shared" si="0"/>
        <v>1215.3219026456704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-17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75.093849182128906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74.280476888020829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1855.6600288307909</v>
      </c>
      <c r="AD17" t="e">
        <f t="shared" si="0"/>
        <v>#DIV/0!</v>
      </c>
      <c r="AE17">
        <f t="shared" si="0"/>
        <v>1912.1077854349169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25 (1%)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80.115488688151046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80.185742696126297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1542.2407743703311</v>
      </c>
      <c r="AD18" t="e">
        <f t="shared" si="0"/>
        <v>#DIV/0!</v>
      </c>
      <c r="AE18">
        <f t="shared" si="0"/>
        <v>1538.2542259149404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26 (1%)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80.629180908203125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80.556500752766922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1513.3281320206349</v>
      </c>
      <c r="AD19" t="e">
        <f t="shared" si="0"/>
        <v>#DIV/0!</v>
      </c>
      <c r="AE19">
        <f t="shared" si="0"/>
        <v>1517.3857036496522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13 (1%)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64.340488433837891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64.768324534098312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2757.7328030955928</v>
      </c>
      <c r="AD20" t="e">
        <f t="shared" si="0"/>
        <v>#DIV/0!</v>
      </c>
      <c r="AE20">
        <f t="shared" si="0"/>
        <v>2714.6060174411546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5 (0%)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68.415753682454422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68.099431355794266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2373.2743260290777</v>
      </c>
      <c r="AD21" t="e">
        <f t="shared" si="0"/>
        <v>#DIV/0!</v>
      </c>
      <c r="AE21">
        <f t="shared" si="0"/>
        <v>2401.0936450580616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64.983718872070313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65.016129811604813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2693.1497217054766</v>
      </c>
      <c r="AD22" t="e">
        <f t="shared" si="0"/>
        <v>#DIV/0!</v>
      </c>
      <c r="AE22">
        <f t="shared" si="0"/>
        <v>2689.9358500581857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4631.3627816468679</v>
      </c>
      <c r="E23" s="21" t="e">
        <f t="shared" si="11"/>
        <v>#DIV/0!</v>
      </c>
      <c r="F23" s="21">
        <f t="shared" si="11"/>
        <v>4629.0685450143656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52.367131551106773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52.759984334309898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4286.7276792313869</v>
      </c>
      <c r="AD23" t="e">
        <f t="shared" si="2"/>
        <v>#DIV/0!</v>
      </c>
      <c r="AE23">
        <f t="shared" si="2"/>
        <v>4225.131699255543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4221.3684446092166</v>
      </c>
      <c r="E24" s="21" t="e">
        <f t="shared" si="12"/>
        <v>#DIV/0!</v>
      </c>
      <c r="F24" s="21">
        <f t="shared" si="12"/>
        <v>4135.9167190489816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79.465810139973954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78.73263295491536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1579.5996824607939</v>
      </c>
      <c r="AD24" t="e">
        <f t="shared" si="2"/>
        <v>#DIV/0!</v>
      </c>
      <c r="AE24">
        <f t="shared" si="2"/>
        <v>1622.8481049912684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2873.2291965590557</v>
      </c>
      <c r="E25" s="21" t="e">
        <f t="shared" si="13"/>
        <v>#DIV/0!</v>
      </c>
      <c r="F25" s="21">
        <f t="shared" si="13"/>
        <v>2893.1489426729186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63.349377950032554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63.412236531575523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2860.2892429314797</v>
      </c>
      <c r="AD25" t="e">
        <f t="shared" si="2"/>
        <v>#DIV/0!</v>
      </c>
      <c r="AE25">
        <f t="shared" si="2"/>
        <v>2853.6730611493181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2158.4040591135686</v>
      </c>
      <c r="E26" s="21" t="e">
        <f t="shared" si="14"/>
        <v>#DIV/0!</v>
      </c>
      <c r="F26" s="21">
        <f t="shared" si="14"/>
        <v>2206.2630171420824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57.476333618164062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56.87773005167643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3551.2288654689742</v>
      </c>
      <c r="AD26" t="e">
        <f t="shared" si="2"/>
        <v>#DIV/0!</v>
      </c>
      <c r="AE26">
        <f t="shared" si="2"/>
        <v>3630.415386439397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1686.7171025462994</v>
      </c>
      <c r="E27" s="21" t="e">
        <f t="shared" si="15"/>
        <v>#DIV/0!</v>
      </c>
      <c r="F27" s="21">
        <f t="shared" si="15"/>
        <v>1721.2131362262203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58.033201853434242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58.282676696777344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3479.1148880390842</v>
      </c>
      <c r="AD27" t="e">
        <f t="shared" si="2"/>
        <v>#DIV/0!</v>
      </c>
      <c r="AE27">
        <f t="shared" si="2"/>
        <v>3447.2848666724603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1452.1111346449366</v>
      </c>
      <c r="E28" s="21" t="e">
        <f t="shared" si="16"/>
        <v>#DIV/0!</v>
      </c>
      <c r="F28" s="21">
        <f t="shared" si="16"/>
        <v>1450.2357878277437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66.500071207682296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65.554879506429032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2546.823571269977</v>
      </c>
      <c r="AD28" t="e">
        <f t="shared" si="2"/>
        <v>#DIV/0!</v>
      </c>
      <c r="AE28">
        <f t="shared" si="2"/>
        <v>2637.0716380782023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1182.8245469264771</v>
      </c>
      <c r="E29" s="21" t="e">
        <f t="shared" si="17"/>
        <v>#DIV/0!</v>
      </c>
      <c r="F29" s="21">
        <f t="shared" si="17"/>
        <v>1183.5011960696056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76.972419738769531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76.974507649739579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1731.5749091606756</v>
      </c>
      <c r="AD29" t="e">
        <f t="shared" si="2"/>
        <v>#DIV/0!</v>
      </c>
      <c r="AE29">
        <f t="shared" si="2"/>
        <v>1731.4417189737392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71.501538594563797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70.970713297526046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2118.2410616416973</v>
      </c>
      <c r="AD30" t="e">
        <f t="shared" si="2"/>
        <v>#DIV/0!</v>
      </c>
      <c r="AE30">
        <f t="shared" si="2"/>
        <v>2160.0737897905674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73.005597432454422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72.309160868326828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2004.0587137096586</v>
      </c>
      <c r="AD31" t="e">
        <f t="shared" si="2"/>
        <v>#DIV/0!</v>
      </c>
      <c r="AE31">
        <f t="shared" si="2"/>
        <v>2056.1435234133269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78.410870869954422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78.306055704752609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1642.200069148591</v>
      </c>
      <c r="AD32" t="e">
        <f t="shared" si="2"/>
        <v>#DIV/0!</v>
      </c>
      <c r="AE32">
        <f t="shared" si="2"/>
        <v>1648.5537391088321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64.745597839355469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65.68533579508464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2716.879861010289</v>
      </c>
      <c r="AD33" t="e">
        <f t="shared" si="2"/>
        <v>#DIV/0!</v>
      </c>
      <c r="AE33">
        <f t="shared" si="2"/>
        <v>2624.427786589757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74.095944722493485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74.030657450358078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1925.1513776573888</v>
      </c>
      <c r="AD34" t="e">
        <f t="shared" si="2"/>
        <v>#DIV/0!</v>
      </c>
      <c r="AE34">
        <f t="shared" si="2"/>
        <v>1929.7874636377051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71.427014668782547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70.74123891194661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2124.0648167755735</v>
      </c>
      <c r="AD35" t="e">
        <f t="shared" si="2"/>
        <v>#DIV/0!</v>
      </c>
      <c r="AE35">
        <f t="shared" si="2"/>
        <v>2178.4127860835197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5.9051774030399429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72.069488525390625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72.08108774820964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2074.3793648978899</v>
      </c>
      <c r="AD36" t="e">
        <f t="shared" si="2"/>
        <v>#DIV/0!</v>
      </c>
      <c r="AE36">
        <f t="shared" si="2"/>
        <v>2073.4931073320595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-17.223744430826173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52.721078236897789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53.284904479980469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4231.1921493286172</v>
      </c>
      <c r="AD37" t="e">
        <f t="shared" si="2"/>
        <v>#DIV/0!</v>
      </c>
      <c r="AE37">
        <f t="shared" si="2"/>
        <v>4144.2078431751706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25.058409216924247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67.014180501302079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68.743820190429687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2499.0394499858653</v>
      </c>
      <c r="AD38" t="e">
        <f t="shared" si="2"/>
        <v>#DIV/0!</v>
      </c>
      <c r="AE38">
        <f t="shared" si="2"/>
        <v>2344.7625927462782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25.783442942072725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67.801794687906906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67.218405405680343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2427.5673346667568</v>
      </c>
      <c r="AD39" t="e">
        <f t="shared" si="2"/>
        <v>#DIV/0!</v>
      </c>
      <c r="AE39">
        <f t="shared" si="2"/>
        <v>2480.3074257992207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13.39287611721852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79.803634643554688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79.000483194986984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1560.0619542713694</v>
      </c>
      <c r="AD40" t="e">
        <f t="shared" si="2"/>
        <v>#DIV/0!</v>
      </c>
      <c r="AE40">
        <f t="shared" si="2"/>
        <v>1606.9126472044604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4.5672656436272518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62.140164693196617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61.824578603108726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2990.5933613348825</v>
      </c>
      <c r="AD41" t="e">
        <f t="shared" si="2"/>
        <v>#DIV/0!</v>
      </c>
      <c r="AE41">
        <f t="shared" si="2"/>
        <v>3025.5667749332742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70.563262939453125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70.055926005045578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2192.7433014515636</v>
      </c>
      <c r="AD42" t="e">
        <f t="shared" si="2"/>
        <v>#DIV/0!</v>
      </c>
      <c r="AE42">
        <f t="shared" si="2"/>
        <v>2234.1132482006451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55.025686899820961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55.269620259602867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3886.7715002271866</v>
      </c>
      <c r="AD43" t="e">
        <f t="shared" si="2"/>
        <v>#DIV/0!</v>
      </c>
      <c r="AE43">
        <f t="shared" si="2"/>
        <v>3851.9982029735424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78.085497538248703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77.189155578613281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1662.0039032090535</v>
      </c>
      <c r="AD44" t="e">
        <f t="shared" si="2"/>
        <v>#DIV/0!</v>
      </c>
      <c r="AE44">
        <f t="shared" si="2"/>
        <v>1717.8036086437141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2.4737603234576294E-3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76.388900756835938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76.306660970052079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1769.2026772314391</v>
      </c>
      <c r="AD45" t="e">
        <f t="shared" si="2"/>
        <v>#DIV/0!</v>
      </c>
      <c r="AE45">
        <f t="shared" si="2"/>
        <v>1774.5711817050862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-5.2549897170203466E-3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78.8228759765625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78.826482137044266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1617.4616203174965</v>
      </c>
      <c r="AD46" t="e">
        <f t="shared" si="2"/>
        <v>#DIV/0!</v>
      </c>
      <c r="AE46">
        <f t="shared" si="2"/>
        <v>1617.2467453338681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9.8644676986294061E-3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74.055829366048172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73.163482666015625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1927.9986707441835</v>
      </c>
      <c r="AD47" t="e">
        <f t="shared" si="2"/>
        <v>#DIV/0!</v>
      </c>
      <c r="AE47">
        <f t="shared" si="2"/>
        <v>1992.435528537595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1.3125103800341356E-2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59.871225992838539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59.9180908203125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3251.3250052334538</v>
      </c>
      <c r="AD48" t="e">
        <f t="shared" si="2"/>
        <v>#DIV/0!</v>
      </c>
      <c r="AE48">
        <f t="shared" si="2"/>
        <v>3245.7162277145717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6.9772043673085307E-3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80.086168924967453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79.733901977539063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1543.9075720597173</v>
      </c>
      <c r="AD49" t="e">
        <f t="shared" si="2"/>
        <v>#DIV/0!</v>
      </c>
      <c r="AE49">
        <f t="shared" si="2"/>
        <v>1564.0749783657345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3.1311095911965804E-3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65.692386627197266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65.666290283203125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2623.7461478465821</v>
      </c>
      <c r="AD50" t="e">
        <f t="shared" si="2"/>
        <v>#DIV/0!</v>
      </c>
      <c r="AE50">
        <f t="shared" si="2"/>
        <v>2626.2698955762835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75.899820963541671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75.431236267089844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1801.3697463691192</v>
      </c>
      <c r="AD51" t="e">
        <f t="shared" si="2"/>
        <v>#DIV/0!</v>
      </c>
      <c r="AE51">
        <f t="shared" si="2"/>
        <v>1832.7373041893684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54.011675516764321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54.990890502929687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4034.7180549405921</v>
      </c>
      <c r="AD52" t="e">
        <f t="shared" si="2"/>
        <v>#DIV/0!</v>
      </c>
      <c r="AE52">
        <f t="shared" si="2"/>
        <v>3891.7573289785528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75.883255004882813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76.608235677083329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1802.4694803473767</v>
      </c>
      <c r="AD53" t="e">
        <f t="shared" si="2"/>
        <v>#DIV/0!</v>
      </c>
      <c r="AE53">
        <f t="shared" si="2"/>
        <v>1754.964068942528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54.255222320556641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54.393321990966797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3998.6780883318229</v>
      </c>
      <c r="AD54" t="e">
        <f t="shared" si="2"/>
        <v>#DIV/0!</v>
      </c>
      <c r="AE54">
        <f t="shared" si="2"/>
        <v>3978.385360651373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73.524721781412765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73.332995096842453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1966.0947861521142</v>
      </c>
      <c r="AD55" t="e">
        <f t="shared" si="2"/>
        <v>#DIV/0!</v>
      </c>
      <c r="AE55">
        <f t="shared" si="2"/>
        <v>1980.0314043187968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64.874736785888672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65.508253733317062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2703.9845849697031</v>
      </c>
      <c r="AD56" t="e">
        <f t="shared" si="2"/>
        <v>#DIV/0!</v>
      </c>
      <c r="AE56">
        <f t="shared" si="2"/>
        <v>2641.6053790612277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78.189570109049484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76.920590718587235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1655.6436899357379</v>
      </c>
      <c r="AD57" t="e">
        <f t="shared" si="2"/>
        <v>#DIV/0!</v>
      </c>
      <c r="AE57">
        <f t="shared" si="2"/>
        <v>1734.884426435508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68.18624623616536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68.113399505615234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2393.4263070908637</v>
      </c>
      <c r="AD58" t="e">
        <f t="shared" si="2"/>
        <v>#DIV/0!</v>
      </c>
      <c r="AE58">
        <f t="shared" si="2"/>
        <v>2399.8583465586958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62.347049713134766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62.643712361653648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2967.8859277359129</v>
      </c>
      <c r="AD59" t="e">
        <f t="shared" si="2"/>
        <v>#DIV/0!</v>
      </c>
      <c r="AE59">
        <f t="shared" si="2"/>
        <v>2935.6251668671471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62.060349782307945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62.136100769042969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2999.4001128973864</v>
      </c>
      <c r="AD60" t="e">
        <f t="shared" si="2"/>
        <v>#DIV/0!</v>
      </c>
      <c r="AE60">
        <f t="shared" si="2"/>
        <v>2991.0411479852405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80.561518351236984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80.346583048502609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1517.1052329981073</v>
      </c>
      <c r="AD61" t="e">
        <f t="shared" si="2"/>
        <v>#DIV/0!</v>
      </c>
      <c r="AE61">
        <f t="shared" si="2"/>
        <v>1529.1661338757738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87.317479451497391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87.301956176757813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1182.8245469264771</v>
      </c>
      <c r="AD62" t="e">
        <f t="shared" si="2"/>
        <v>#DIV/0!</v>
      </c>
      <c r="AE62">
        <f t="shared" si="2"/>
        <v>1183.5011960696056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61.903265635172524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61.001118977864586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3016.808547185909</v>
      </c>
      <c r="AD63" t="e">
        <f t="shared" si="26"/>
        <v>#DIV/0!</v>
      </c>
      <c r="AE63">
        <f t="shared" si="26"/>
        <v>3118.7610115564926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69.060745239257813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68.859082539876297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2317.5444692186907</v>
      </c>
      <c r="AD64" t="e">
        <f t="shared" si="26"/>
        <v>#DIV/0!</v>
      </c>
      <c r="AE64">
        <f t="shared" si="26"/>
        <v>2334.8268521678465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67.118134816487625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66.094036102294922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2489.4868864265022</v>
      </c>
      <c r="AD65" t="e">
        <f t="shared" si="26"/>
        <v>#DIV/0!</v>
      </c>
      <c r="AE65">
        <f t="shared" si="26"/>
        <v>2585.2075903014943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76.903671264648438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76.352414449055985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1735.9661789788613</v>
      </c>
      <c r="AD66" t="e">
        <f t="shared" si="26"/>
        <v>#DIV/0!</v>
      </c>
      <c r="AE66">
        <f t="shared" si="26"/>
        <v>1771.5824478578179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56.392421722412109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56.204519907633461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3695.9088543194098</v>
      </c>
      <c r="AD67" t="e">
        <f t="shared" si="26"/>
        <v>#DIV/0!</v>
      </c>
      <c r="AE67">
        <f t="shared" si="26"/>
        <v>3721.582762287554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50.268199920654297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50.281649271647133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4631.3627816468679</v>
      </c>
      <c r="AD68" t="e">
        <f t="shared" si="26"/>
        <v>#DIV/0!</v>
      </c>
      <c r="AE68">
        <f t="shared" si="26"/>
        <v>4629.0685450143656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71.84979248046875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71.400149027506515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2091.2373182351671</v>
      </c>
      <c r="AD69" t="e">
        <f t="shared" si="26"/>
        <v>#DIV/0!</v>
      </c>
      <c r="AE69">
        <f t="shared" si="26"/>
        <v>2126.1681863671902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77.456680297851562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77.540639241536454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1700.9561399084755</v>
      </c>
      <c r="AD70" t="e">
        <f t="shared" si="26"/>
        <v>#DIV/0!</v>
      </c>
      <c r="AE70">
        <f t="shared" si="26"/>
        <v>1695.702936055626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66.981831868489579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65.807057698567704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2502.0194998319421</v>
      </c>
      <c r="AD71" t="e">
        <f t="shared" si="26"/>
        <v>#DIV/0!</v>
      </c>
      <c r="AE71">
        <f t="shared" si="26"/>
        <v>2612.6851499472332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77.761347452799484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77.399826049804688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1681.9707567589073</v>
      </c>
      <c r="AD72" t="e">
        <f t="shared" si="26"/>
        <v>#DIV/0!</v>
      </c>
      <c r="AE72">
        <f t="shared" si="26"/>
        <v>1704.5226759727693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81.74911753336589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81.681722005208329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1452.1588283513456</v>
      </c>
      <c r="AD73" t="e">
        <f t="shared" si="26"/>
        <v>#DIV/0!</v>
      </c>
      <c r="AE73">
        <f t="shared" si="26"/>
        <v>1455.7689359626718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71.642360687255859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71.409671783447266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2107.2799208017659</v>
      </c>
      <c r="AD74" t="e">
        <f t="shared" si="26"/>
        <v>#DIV/0!</v>
      </c>
      <c r="AE74">
        <f t="shared" si="26"/>
        <v>2125.4223908630106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82.901077270507813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82.818598429361984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1391.8190090741332</v>
      </c>
      <c r="AD75" t="e">
        <f t="shared" si="26"/>
        <v>#DIV/0!</v>
      </c>
      <c r="AE75">
        <f t="shared" si="26"/>
        <v>1396.0546680162256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78.892105102539063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79.09853871663411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1613.3415484740469</v>
      </c>
      <c r="AD76" t="e">
        <f t="shared" si="26"/>
        <v>#DIV/0!</v>
      </c>
      <c r="AE76">
        <f t="shared" si="26"/>
        <v>1601.1181496134163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79.182200113932296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79.32351938883464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1596.1907810721432</v>
      </c>
      <c r="AD77" t="e">
        <f t="shared" si="26"/>
        <v>#DIV/0!</v>
      </c>
      <c r="AE77">
        <f t="shared" si="26"/>
        <v>1587.901978293527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60.760692596435547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60.729897816975914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3146.5085664071844</v>
      </c>
      <c r="AD78" t="e">
        <f t="shared" si="26"/>
        <v>#DIV/0!</v>
      </c>
      <c r="AE78">
        <f t="shared" si="26"/>
        <v>3150.0803741100694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81.712028503417969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81.636428833007813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1454.1444294821511</v>
      </c>
      <c r="AD79" t="e">
        <f t="shared" si="26"/>
        <v>#DIV/0!</v>
      </c>
      <c r="AE79">
        <f t="shared" si="26"/>
        <v>1458.2001503296472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52.320248921712242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52.667921702067055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4294.1381985279731</v>
      </c>
      <c r="AD80" t="e">
        <f t="shared" si="26"/>
        <v>#DIV/0!</v>
      </c>
      <c r="AE80">
        <f t="shared" si="26"/>
        <v>4239.4864620127601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60.025470733642578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59.246564229329429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3232.9014667036085</v>
      </c>
      <c r="AD81" t="e">
        <f t="shared" si="26"/>
        <v>#DIV/0!</v>
      </c>
      <c r="AE81">
        <f t="shared" si="26"/>
        <v>3327.0166349611309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73.661308288574219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74.032717386881515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1956.2261829255915</v>
      </c>
      <c r="AD82" t="e">
        <f t="shared" si="26"/>
        <v>#DIV/0!</v>
      </c>
      <c r="AE82">
        <f t="shared" si="26"/>
        <v>1929.6410159527888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51.409598032633461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52.136170705159508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4440.6488432441356</v>
      </c>
      <c r="AD83" t="e">
        <f t="shared" si="26"/>
        <v>#DIV/0!</v>
      </c>
      <c r="AE83">
        <f t="shared" si="26"/>
        <v>4323.3586919069039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66.051649729410812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66.00576527913411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2589.247730939489</v>
      </c>
      <c r="AD84" t="e">
        <f t="shared" si="26"/>
        <v>#DIV/0!</v>
      </c>
      <c r="AE84">
        <f t="shared" si="26"/>
        <v>2593.6284150345127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68.997564951578781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68.9096082051595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2322.9451795813961</v>
      </c>
      <c r="AD85" t="e">
        <f t="shared" si="26"/>
        <v>#DIV/0!</v>
      </c>
      <c r="AE85">
        <f t="shared" si="26"/>
        <v>2330.4847678887822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77.87176513671875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77.915181477864579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1675.1425021993311</v>
      </c>
      <c r="AD86" t="e">
        <f t="shared" si="26"/>
        <v>#DIV/0!</v>
      </c>
      <c r="AE86">
        <f t="shared" si="26"/>
        <v>1672.4652248372031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75.006706237792969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74.504997253417969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1861.6271333373616</v>
      </c>
      <c r="AD87" t="e">
        <f t="shared" si="26"/>
        <v>#DIV/0!</v>
      </c>
      <c r="AE87">
        <f t="shared" si="26"/>
        <v>1896.3567591346289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63.18614069620768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62.916151682535805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2877.5425144349147</v>
      </c>
      <c r="AD88" t="e">
        <f t="shared" si="26"/>
        <v>#DIV/0!</v>
      </c>
      <c r="AE88">
        <f t="shared" si="26"/>
        <v>2906.3075698474518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3</v>
      </c>
      <c r="J2" s="17">
        <v>5</v>
      </c>
      <c r="K2" s="17">
        <v>3.7</v>
      </c>
      <c r="L2" s="17">
        <v>-0.02</v>
      </c>
      <c r="M2" s="17">
        <v>0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t="s">
        <v>40</v>
      </c>
      <c r="G7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56.162120819091797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56.567446390787758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7" si="0">10^($K$2+$M$2+($L$2*S7))</f>
        <v>#DIV/0!</v>
      </c>
      <c r="AC7">
        <f t="shared" si="0"/>
        <v>377.36149484763365</v>
      </c>
      <c r="AD7" t="e">
        <f t="shared" si="0"/>
        <v>#DIV/0!</v>
      </c>
      <c r="AE7">
        <f t="shared" si="0"/>
        <v>370.38302315788457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275.361089976664</v>
      </c>
      <c r="E8" s="22" t="e">
        <f t="shared" si="1"/>
        <v>#DIV/0!</v>
      </c>
      <c r="F8" s="22">
        <f t="shared" si="1"/>
        <v>276.27772188600528</v>
      </c>
      <c r="G8" s="22" t="e">
        <f t="shared" si="1"/>
        <v>#DIV/0!</v>
      </c>
      <c r="H8" t="s">
        <v>54</v>
      </c>
      <c r="I8" s="28" t="e">
        <f>B9</f>
        <v>#DIV/0!</v>
      </c>
      <c r="J8" s="30">
        <f>D9</f>
        <v>397.35041288583091</v>
      </c>
      <c r="K8" s="30">
        <f>F9</f>
        <v>395.27737555726435</v>
      </c>
      <c r="L8" t="e">
        <f>B17</f>
        <v>#DIV/0!</v>
      </c>
      <c r="M8" t="str">
        <f>F17</f>
        <v>-2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68.299917856852218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68.132269541422531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A71" si="2">10^($K$2+$M$2+($L$2*R8))</f>
        <v>#DIV/0!</v>
      </c>
      <c r="AB8" t="e">
        <f t="shared" ref="AB8:AB71" si="3">10^($K$2+$M$2+($L$2*S8))</f>
        <v>#DIV/0!</v>
      </c>
      <c r="AC8">
        <f t="shared" ref="AC8:AC71" si="4">10^($K$2+$M$2+($L$2*T8))</f>
        <v>215.77525715521685</v>
      </c>
      <c r="AD8" t="e">
        <f t="shared" ref="AD8:AD71" si="5">10^($K$2+$M$2+($L$2*U8))</f>
        <v>#DIV/0!</v>
      </c>
      <c r="AE8">
        <f t="shared" ref="AE8:AE71" si="6">10^($K$2+$M$2+($L$2*V8))</f>
        <v>217.44759525020518</v>
      </c>
      <c r="AF8" t="e">
        <f t="shared" ref="AF8:AF71" si="7">10^($K$2+$M$2+($L$2*W8))</f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1" si="8">AVERAGEIFS(AB$7:AB$88,$P$7:$P$88,$A9)</f>
        <v>#DIV/0!</v>
      </c>
      <c r="D9" s="22">
        <f t="shared" si="8"/>
        <v>397.35041288583091</v>
      </c>
      <c r="E9" s="22" t="e">
        <f t="shared" si="8"/>
        <v>#DIV/0!</v>
      </c>
      <c r="F9" s="22">
        <f t="shared" si="8"/>
        <v>395.27737555726435</v>
      </c>
      <c r="G9" s="22" t="e">
        <f t="shared" si="8"/>
        <v>#DIV/0!</v>
      </c>
      <c r="H9" t="s">
        <v>55</v>
      </c>
      <c r="I9" s="28" t="e">
        <f t="shared" ref="I9:I12" si="9">B10</f>
        <v>#DIV/0!</v>
      </c>
      <c r="J9" s="30">
        <f t="shared" ref="J9:J12" si="10">D10</f>
        <v>320.48241960094452</v>
      </c>
      <c r="K9" s="30">
        <f t="shared" ref="K9:K12" si="11">F10</f>
        <v>325.171373443064</v>
      </c>
      <c r="L9" t="e">
        <f t="shared" ref="L9:L12" si="12">B18</f>
        <v>#DIV/0!</v>
      </c>
      <c r="M9" t="str">
        <f t="shared" ref="M9:M12" si="13">F18</f>
        <v>5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81.450632731119796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81.281611124674484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3"/>
        <v>#DIV/0!</v>
      </c>
      <c r="AC9">
        <f t="shared" si="4"/>
        <v>117.75716605317267</v>
      </c>
      <c r="AD9" t="e">
        <f t="shared" si="5"/>
        <v>#DIV/0!</v>
      </c>
      <c r="AE9">
        <f t="shared" si="6"/>
        <v>118.67733286918181</v>
      </c>
      <c r="AF9" t="e">
        <f t="shared" si="7"/>
        <v>#DIV/0!</v>
      </c>
    </row>
    <row r="10" spans="1:32" x14ac:dyDescent="0.25">
      <c r="A10" s="18" t="s">
        <v>4</v>
      </c>
      <c r="B10" s="22" t="e">
        <f t="shared" ref="B10:B12" si="14">AVERAGEIFS(AA$7:AA$88,$P$7:$P$88,$A10)</f>
        <v>#DIV/0!</v>
      </c>
      <c r="C10" s="22" t="e">
        <f t="shared" si="8"/>
        <v>#DIV/0!</v>
      </c>
      <c r="D10" s="22">
        <f t="shared" si="8"/>
        <v>320.48241960094452</v>
      </c>
      <c r="E10" s="22" t="e">
        <f t="shared" si="8"/>
        <v>#DIV/0!</v>
      </c>
      <c r="F10" s="22">
        <f t="shared" si="8"/>
        <v>325.171373443064</v>
      </c>
      <c r="G10" s="22" t="e">
        <f t="shared" si="8"/>
        <v>#DIV/0!</v>
      </c>
      <c r="H10" t="s">
        <v>56</v>
      </c>
      <c r="I10" s="28" t="e">
        <f t="shared" si="9"/>
        <v>#DIV/0!</v>
      </c>
      <c r="J10" s="30">
        <f t="shared" si="10"/>
        <v>204.47754007616038</v>
      </c>
      <c r="K10" s="30">
        <f t="shared" si="11"/>
        <v>209.24120898061003</v>
      </c>
      <c r="L10" t="e">
        <f t="shared" si="12"/>
        <v>#DIV/0!</v>
      </c>
      <c r="M10" t="str">
        <f t="shared" si="13"/>
        <v>5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63.947307586669922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62.78611628214518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3"/>
        <v>#DIV/0!</v>
      </c>
      <c r="AC10">
        <f t="shared" si="4"/>
        <v>263.66582853890077</v>
      </c>
      <c r="AD10" t="e">
        <f t="shared" si="5"/>
        <v>#DIV/0!</v>
      </c>
      <c r="AE10">
        <f t="shared" si="6"/>
        <v>278.14910980780121</v>
      </c>
      <c r="AF10" t="e">
        <f t="shared" si="7"/>
        <v>#DIV/0!</v>
      </c>
    </row>
    <row r="11" spans="1:32" x14ac:dyDescent="0.25">
      <c r="A11" s="18" t="s">
        <v>5</v>
      </c>
      <c r="B11" s="22" t="e">
        <f t="shared" si="14"/>
        <v>#DIV/0!</v>
      </c>
      <c r="C11" s="22" t="e">
        <f t="shared" si="8"/>
        <v>#DIV/0!</v>
      </c>
      <c r="D11" s="22">
        <f t="shared" si="8"/>
        <v>204.47754007616038</v>
      </c>
      <c r="E11" s="22" t="e">
        <f t="shared" si="8"/>
        <v>#DIV/0!</v>
      </c>
      <c r="F11" s="22">
        <f t="shared" si="8"/>
        <v>209.24120898061003</v>
      </c>
      <c r="G11" s="22" t="e">
        <f t="shared" si="8"/>
        <v>#DIV/0!</v>
      </c>
      <c r="H11" t="s">
        <v>57</v>
      </c>
      <c r="I11" s="28" t="e">
        <f t="shared" si="9"/>
        <v>#DIV/0!</v>
      </c>
      <c r="J11" s="30">
        <f t="shared" si="10"/>
        <v>208.59118090999135</v>
      </c>
      <c r="K11" s="30">
        <f t="shared" si="11"/>
        <v>209.30700498424312</v>
      </c>
      <c r="L11" t="e">
        <f t="shared" si="12"/>
        <v>#DIV/0!</v>
      </c>
      <c r="M11" t="str">
        <f t="shared" si="13"/>
        <v>1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67.655576070149735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67.64501953125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3"/>
        <v>#DIV/0!</v>
      </c>
      <c r="AC11">
        <f t="shared" si="4"/>
        <v>222.27390457142678</v>
      </c>
      <c r="AD11" t="e">
        <f t="shared" si="5"/>
        <v>#DIV/0!</v>
      </c>
      <c r="AE11">
        <f t="shared" si="6"/>
        <v>222.38198854061781</v>
      </c>
      <c r="AF11" t="e">
        <f t="shared" si="7"/>
        <v>#DIV/0!</v>
      </c>
    </row>
    <row r="12" spans="1:32" x14ac:dyDescent="0.25">
      <c r="A12" s="18" t="s">
        <v>6</v>
      </c>
      <c r="B12" s="22" t="e">
        <f t="shared" si="14"/>
        <v>#DIV/0!</v>
      </c>
      <c r="C12" s="22" t="e">
        <f t="shared" ref="C12:C13" si="15">AVERAGEIFS(AB$7:AB$88,$P$7:$P$88,$A12)</f>
        <v>#DIV/0!</v>
      </c>
      <c r="D12" s="22">
        <f t="shared" ref="D12:D13" si="16">AVERAGEIFS(AC$7:AC$88,$P$7:$P$88,$A12)</f>
        <v>208.59118090999135</v>
      </c>
      <c r="E12" s="22" t="e">
        <f t="shared" ref="E12:E13" si="17">AVERAGEIFS(AD$7:AD$88,$P$7:$P$88,$A12)</f>
        <v>#DIV/0!</v>
      </c>
      <c r="F12" s="22">
        <f t="shared" ref="F12:F13" si="18">AVERAGEIFS(AE$7:AE$88,$P$7:$P$88,$A12)</f>
        <v>209.30700498424312</v>
      </c>
      <c r="G12" s="22" t="e">
        <f t="shared" ref="G12:G13" si="19">AVERAGEIFS(AF$7:AF$88,$P$7:$P$88,$A12)</f>
        <v>#DIV/0!</v>
      </c>
      <c r="H12" t="s">
        <v>58</v>
      </c>
      <c r="I12" s="28" t="e">
        <f t="shared" si="9"/>
        <v>#DIV/0!</v>
      </c>
      <c r="J12" s="30">
        <f t="shared" si="10"/>
        <v>138.42921910041471</v>
      </c>
      <c r="K12" s="30">
        <f t="shared" si="11"/>
        <v>138.54501474434596</v>
      </c>
      <c r="L12" t="e">
        <f t="shared" si="12"/>
        <v>#DIV/0!</v>
      </c>
      <c r="M12" t="str">
        <f t="shared" si="13"/>
        <v>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55.978397369384766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55.896643320719399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3"/>
        <v>#DIV/0!</v>
      </c>
      <c r="AC12">
        <f t="shared" si="4"/>
        <v>380.56781134249707</v>
      </c>
      <c r="AD12" t="e">
        <f t="shared" si="5"/>
        <v>#DIV/0!</v>
      </c>
      <c r="AE12">
        <f t="shared" si="6"/>
        <v>382.00331665205107</v>
      </c>
      <c r="AF12" t="e">
        <f t="shared" si="7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15"/>
        <v>#DIV/0!</v>
      </c>
      <c r="D13" s="23">
        <f t="shared" si="16"/>
        <v>138.42921910041471</v>
      </c>
      <c r="E13" s="23" t="e">
        <f t="shared" si="17"/>
        <v>#DIV/0!</v>
      </c>
      <c r="F13" s="23">
        <f t="shared" si="18"/>
        <v>138.54501474434596</v>
      </c>
      <c r="G13" s="23" t="e">
        <f t="shared" si="19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60.458215077718101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60.410814921061196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3"/>
        <v>#DIV/0!</v>
      </c>
      <c r="AC13">
        <f t="shared" si="4"/>
        <v>309.62477104131887</v>
      </c>
      <c r="AD13" t="e">
        <f t="shared" si="5"/>
        <v>#DIV/0!</v>
      </c>
      <c r="AE13">
        <f t="shared" si="6"/>
        <v>310.30137611109018</v>
      </c>
      <c r="AF13" t="e">
        <f t="shared" si="7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79.208872477213546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79.242787679036454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3"/>
        <v>#DIV/0!</v>
      </c>
      <c r="AC14">
        <f t="shared" si="4"/>
        <v>130.56373052905801</v>
      </c>
      <c r="AD14" t="e">
        <f t="shared" si="5"/>
        <v>#DIV/0!</v>
      </c>
      <c r="AE14">
        <f t="shared" si="6"/>
        <v>130.35996837046733</v>
      </c>
      <c r="AF14" t="e">
        <f t="shared" si="7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69.694349924723312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70.321533203125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3"/>
        <v>#DIV/0!</v>
      </c>
      <c r="AC15">
        <f t="shared" si="4"/>
        <v>202.35456278180263</v>
      </c>
      <c r="AD15" t="e">
        <f t="shared" si="5"/>
        <v>#DIV/0!</v>
      </c>
      <c r="AE15">
        <f t="shared" si="6"/>
        <v>196.59358209085138</v>
      </c>
      <c r="AF15" t="e">
        <f t="shared" si="7"/>
        <v>#DIV/0!</v>
      </c>
    </row>
    <row r="16" spans="1:32" x14ac:dyDescent="0.25">
      <c r="A16" s="7" t="s">
        <v>19</v>
      </c>
      <c r="B16" s="15" t="e">
        <f t="shared" ref="B16:G21" si="20">TEXT(B36,"##0")&amp;" ("&amp;TEXT(B45,"0%")&amp;")"</f>
        <v>#DIV/0!</v>
      </c>
      <c r="C16" s="15" t="e">
        <f t="shared" si="20"/>
        <v>#DIV/0!</v>
      </c>
      <c r="D16" s="15" t="e">
        <f t="shared" si="20"/>
        <v>#DIV/0!</v>
      </c>
      <c r="E16" s="15" t="e">
        <f t="shared" si="20"/>
        <v>#DIV/0!</v>
      </c>
      <c r="F16" s="15" t="str">
        <f t="shared" si="20"/>
        <v>1 (0%)</v>
      </c>
      <c r="G16" s="15" t="e">
        <f t="shared" si="2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83.45766957600911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83.43979136149089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3"/>
        <v>#DIV/0!</v>
      </c>
      <c r="AC16">
        <f t="shared" si="4"/>
        <v>107.36101494541622</v>
      </c>
      <c r="AD16" t="e">
        <f t="shared" si="5"/>
        <v>#DIV/0!</v>
      </c>
      <c r="AE16">
        <f t="shared" si="6"/>
        <v>107.44944405077635</v>
      </c>
      <c r="AF16" t="e">
        <f t="shared" si="7"/>
        <v>#DIV/0!</v>
      </c>
    </row>
    <row r="17" spans="1:32" x14ac:dyDescent="0.25">
      <c r="A17" s="7" t="s">
        <v>3</v>
      </c>
      <c r="B17" s="15" t="e">
        <f t="shared" si="20"/>
        <v>#DIV/0!</v>
      </c>
      <c r="C17" s="15" t="e">
        <f t="shared" si="20"/>
        <v>#DIV/0!</v>
      </c>
      <c r="D17" s="15" t="e">
        <f t="shared" si="20"/>
        <v>#DIV/0!</v>
      </c>
      <c r="E17" s="15" t="e">
        <f t="shared" si="20"/>
        <v>#DIV/0!</v>
      </c>
      <c r="F17" s="15" t="str">
        <f t="shared" si="20"/>
        <v>-2 (-1%)</v>
      </c>
      <c r="G17" s="15" t="e">
        <f t="shared" si="2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74.263776143391922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72.611895243326828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3"/>
        <v>#DIV/0!</v>
      </c>
      <c r="AC17">
        <f t="shared" si="4"/>
        <v>163.95492887717964</v>
      </c>
      <c r="AD17" t="e">
        <f t="shared" si="5"/>
        <v>#DIV/0!</v>
      </c>
      <c r="AE17">
        <f t="shared" si="6"/>
        <v>176.91395648970763</v>
      </c>
      <c r="AF17" t="e">
        <f t="shared" si="7"/>
        <v>#DIV/0!</v>
      </c>
    </row>
    <row r="18" spans="1:32" x14ac:dyDescent="0.25">
      <c r="A18" s="7" t="s">
        <v>4</v>
      </c>
      <c r="B18" s="15" t="e">
        <f t="shared" si="20"/>
        <v>#DIV/0!</v>
      </c>
      <c r="C18" s="15" t="e">
        <f t="shared" si="20"/>
        <v>#DIV/0!</v>
      </c>
      <c r="D18" s="15" t="e">
        <f t="shared" si="20"/>
        <v>#DIV/0!</v>
      </c>
      <c r="E18" s="15" t="e">
        <f t="shared" si="20"/>
        <v>#DIV/0!</v>
      </c>
      <c r="F18" s="15" t="str">
        <f t="shared" si="20"/>
        <v>5 (1%)</v>
      </c>
      <c r="G18" s="15" t="e">
        <f t="shared" si="2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77.445602416992188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77.544049580891922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3"/>
        <v>#DIV/0!</v>
      </c>
      <c r="AC18">
        <f t="shared" si="4"/>
        <v>141.60805301421001</v>
      </c>
      <c r="AD18" t="e">
        <f t="shared" si="5"/>
        <v>#DIV/0!</v>
      </c>
      <c r="AE18">
        <f t="shared" si="6"/>
        <v>140.96750344172625</v>
      </c>
      <c r="AF18" t="e">
        <f t="shared" si="7"/>
        <v>#DIV/0!</v>
      </c>
    </row>
    <row r="19" spans="1:32" x14ac:dyDescent="0.25">
      <c r="A19" s="7" t="s">
        <v>5</v>
      </c>
      <c r="B19" s="15" t="e">
        <f t="shared" si="20"/>
        <v>#DIV/0!</v>
      </c>
      <c r="C19" s="15" t="e">
        <f t="shared" si="20"/>
        <v>#DIV/0!</v>
      </c>
      <c r="D19" s="15" t="e">
        <f t="shared" si="20"/>
        <v>#DIV/0!</v>
      </c>
      <c r="E19" s="15" t="e">
        <f t="shared" si="20"/>
        <v>#DIV/0!</v>
      </c>
      <c r="F19" s="15" t="str">
        <f t="shared" si="20"/>
        <v>5 (2%)</v>
      </c>
      <c r="G19" s="15" t="e">
        <f t="shared" si="2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77.610343933105469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77.49972788492839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3"/>
        <v>#DIV/0!</v>
      </c>
      <c r="AC19">
        <f t="shared" si="4"/>
        <v>140.53779048455303</v>
      </c>
      <c r="AD19" t="e">
        <f t="shared" si="5"/>
        <v>#DIV/0!</v>
      </c>
      <c r="AE19">
        <f t="shared" si="6"/>
        <v>141.25552457531853</v>
      </c>
      <c r="AF19" t="e">
        <f t="shared" si="7"/>
        <v>#DIV/0!</v>
      </c>
    </row>
    <row r="20" spans="1:32" x14ac:dyDescent="0.25">
      <c r="A20" s="7" t="s">
        <v>6</v>
      </c>
      <c r="B20" s="15" t="e">
        <f t="shared" si="20"/>
        <v>#DIV/0!</v>
      </c>
      <c r="C20" s="15" t="e">
        <f t="shared" si="20"/>
        <v>#DIV/0!</v>
      </c>
      <c r="D20" s="15" t="e">
        <f t="shared" si="20"/>
        <v>#DIV/0!</v>
      </c>
      <c r="E20" s="15" t="e">
        <f t="shared" si="20"/>
        <v>#DIV/0!</v>
      </c>
      <c r="F20" s="15" t="str">
        <f t="shared" si="20"/>
        <v>1 (0%)</v>
      </c>
      <c r="G20" s="15" t="e">
        <f t="shared" si="2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60.876697540283203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62.177155812581383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3"/>
        <v>#DIV/0!</v>
      </c>
      <c r="AC20">
        <f t="shared" si="4"/>
        <v>303.71486547264652</v>
      </c>
      <c r="AD20" t="e">
        <f t="shared" si="5"/>
        <v>#DIV/0!</v>
      </c>
      <c r="AE20">
        <f t="shared" si="6"/>
        <v>286.05983496484112</v>
      </c>
      <c r="AF20" t="e">
        <f t="shared" si="7"/>
        <v>#DIV/0!</v>
      </c>
    </row>
    <row r="21" spans="1:32" x14ac:dyDescent="0.25">
      <c r="A21" s="8" t="s">
        <v>7</v>
      </c>
      <c r="B21" s="16" t="e">
        <f t="shared" si="20"/>
        <v>#DIV/0!</v>
      </c>
      <c r="C21" s="16" t="e">
        <f t="shared" si="20"/>
        <v>#DIV/0!</v>
      </c>
      <c r="D21" s="16" t="e">
        <f t="shared" si="20"/>
        <v>#DIV/0!</v>
      </c>
      <c r="E21" s="16" t="e">
        <f t="shared" si="20"/>
        <v>#DIV/0!</v>
      </c>
      <c r="F21" s="16" t="str">
        <f t="shared" si="20"/>
        <v>0 (0%)</v>
      </c>
      <c r="G21" s="16" t="e">
        <f t="shared" si="2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61.657254536946617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61.215352376302086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3"/>
        <v>#DIV/0!</v>
      </c>
      <c r="AC21">
        <f t="shared" si="4"/>
        <v>292.99142449210376</v>
      </c>
      <c r="AD21" t="e">
        <f t="shared" si="5"/>
        <v>#DIV/0!</v>
      </c>
      <c r="AE21">
        <f t="shared" si="6"/>
        <v>299.01498440353345</v>
      </c>
      <c r="AF21" t="e">
        <f t="shared" si="7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58.511107126871742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58.653940836588539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3"/>
        <v>#DIV/0!</v>
      </c>
      <c r="AC22">
        <f t="shared" si="4"/>
        <v>338.6708809624713</v>
      </c>
      <c r="AD22" t="e">
        <f t="shared" si="5"/>
        <v>#DIV/0!</v>
      </c>
      <c r="AE22">
        <f t="shared" si="6"/>
        <v>336.45050404620747</v>
      </c>
      <c r="AF22" t="e">
        <f t="shared" si="7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21">MAX(AB7:AB88)</f>
        <v>#DIV/0!</v>
      </c>
      <c r="D23" s="21">
        <f t="shared" si="21"/>
        <v>528.4847756630121</v>
      </c>
      <c r="E23" s="21" t="e">
        <f t="shared" si="21"/>
        <v>#DIV/0!</v>
      </c>
      <c r="F23" s="21">
        <f t="shared" si="21"/>
        <v>528.11722355450092</v>
      </c>
      <c r="G23" s="21" t="e">
        <f t="shared" si="2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49.046735127766929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49.213231404622398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3"/>
        <v>#DIV/0!</v>
      </c>
      <c r="AC23">
        <f t="shared" si="4"/>
        <v>523.67916736026484</v>
      </c>
      <c r="AD23" t="e">
        <f t="shared" si="5"/>
        <v>#DIV/0!</v>
      </c>
      <c r="AE23">
        <f t="shared" si="6"/>
        <v>519.67924456133164</v>
      </c>
      <c r="AF23" t="e">
        <f t="shared" si="7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22">PERCENTILE(AB7:AB88,0.95)</f>
        <v>#DIV/0!</v>
      </c>
      <c r="D24" s="21">
        <f t="shared" si="22"/>
        <v>496.60169906598207</v>
      </c>
      <c r="E24" s="21" t="e">
        <f t="shared" si="22"/>
        <v>#DIV/0!</v>
      </c>
      <c r="F24" s="21">
        <f t="shared" si="22"/>
        <v>496.68282949626132</v>
      </c>
      <c r="G24" s="21" t="e">
        <f t="shared" si="2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78.261917114257813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76.65817006429036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3"/>
        <v>#DIV/0!</v>
      </c>
      <c r="AC24">
        <f t="shared" si="4"/>
        <v>136.38344541922757</v>
      </c>
      <c r="AD24" t="e">
        <f t="shared" si="5"/>
        <v>#DIV/0!</v>
      </c>
      <c r="AE24">
        <f t="shared" si="6"/>
        <v>146.83737048985458</v>
      </c>
      <c r="AF24" t="e">
        <f t="shared" si="7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23">PERCENTILE(AB7:AB88,0.75)</f>
        <v>#DIV/0!</v>
      </c>
      <c r="D25" s="21">
        <f t="shared" si="23"/>
        <v>357.69489540562989</v>
      </c>
      <c r="E25" s="21" t="e">
        <f t="shared" si="23"/>
        <v>#DIV/0!</v>
      </c>
      <c r="F25" s="21">
        <f t="shared" si="23"/>
        <v>357.80028628791581</v>
      </c>
      <c r="G25" s="21" t="e">
        <f t="shared" si="2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54.072003682454429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54.235797882080078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3"/>
        <v>#DIV/0!</v>
      </c>
      <c r="AC25">
        <f t="shared" si="4"/>
        <v>415.48937880552285</v>
      </c>
      <c r="AD25" t="e">
        <f t="shared" si="5"/>
        <v>#DIV/0!</v>
      </c>
      <c r="AE25">
        <f t="shared" si="6"/>
        <v>412.36713209651856</v>
      </c>
      <c r="AF25" t="e">
        <f t="shared" si="7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24">MEDIAN(AB7:AB88)</f>
        <v>#DIV/0!</v>
      </c>
      <c r="D26" s="21">
        <f t="shared" si="24"/>
        <v>245.30410401865288</v>
      </c>
      <c r="E26" s="21" t="e">
        <f t="shared" si="24"/>
        <v>#DIV/0!</v>
      </c>
      <c r="F26" s="21">
        <f t="shared" si="24"/>
        <v>246.404835191297</v>
      </c>
      <c r="G26" s="21" t="e">
        <f t="shared" si="2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50.831352233886719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50.983757019042969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3"/>
        <v>#DIV/0!</v>
      </c>
      <c r="AC26">
        <f t="shared" si="4"/>
        <v>482.36185353603247</v>
      </c>
      <c r="AD26" t="e">
        <f t="shared" si="5"/>
        <v>#DIV/0!</v>
      </c>
      <c r="AE26">
        <f t="shared" si="6"/>
        <v>478.98824966554548</v>
      </c>
      <c r="AF26" t="e">
        <f t="shared" si="7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25">PERCENTILE(AB7:AB88,0.25)</f>
        <v>#DIV/0!</v>
      </c>
      <c r="D27" s="21">
        <f t="shared" si="25"/>
        <v>181.30560202838564</v>
      </c>
      <c r="E27" s="21" t="e">
        <f t="shared" si="25"/>
        <v>#DIV/0!</v>
      </c>
      <c r="F27" s="21">
        <f t="shared" si="25"/>
        <v>181.527918373304</v>
      </c>
      <c r="G27" s="21" t="e">
        <f t="shared" si="2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55.71443303426107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55.685887654622398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3"/>
        <v>#DIV/0!</v>
      </c>
      <c r="AC27">
        <f t="shared" si="4"/>
        <v>385.22222851793782</v>
      </c>
      <c r="AD27" t="e">
        <f t="shared" si="5"/>
        <v>#DIV/0!</v>
      </c>
      <c r="AE27">
        <f t="shared" si="6"/>
        <v>385.7289605194207</v>
      </c>
      <c r="AF27" t="e">
        <f t="shared" si="7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26">PERCENTILE(AB7:AB88,0.05)</f>
        <v>#DIV/0!</v>
      </c>
      <c r="D28" s="21">
        <f t="shared" si="26"/>
        <v>130.0804774482323</v>
      </c>
      <c r="E28" s="21" t="e">
        <f t="shared" si="26"/>
        <v>#DIV/0!</v>
      </c>
      <c r="F28" s="21">
        <f t="shared" si="26"/>
        <v>130.41524804030308</v>
      </c>
      <c r="G28" s="21" t="e">
        <f t="shared" si="2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57.298423767089844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57.291379292805992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3"/>
        <v>#DIV/0!</v>
      </c>
      <c r="AC28">
        <f t="shared" si="4"/>
        <v>358.12243162474778</v>
      </c>
      <c r="AD28" t="e">
        <f t="shared" si="5"/>
        <v>#DIV/0!</v>
      </c>
      <c r="AE28">
        <f t="shared" si="6"/>
        <v>358.23862898012317</v>
      </c>
      <c r="AF28" t="e">
        <f t="shared" si="7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27">MIN(AB7:AB88)</f>
        <v>#DIV/0!</v>
      </c>
      <c r="D29" s="21">
        <f t="shared" si="27"/>
        <v>99.896710632930322</v>
      </c>
      <c r="E29" s="21" t="e">
        <f t="shared" si="27"/>
        <v>#DIV/0!</v>
      </c>
      <c r="F29" s="21">
        <f t="shared" si="27"/>
        <v>100.04556832197507</v>
      </c>
      <c r="G29" s="21" t="e">
        <f t="shared" si="2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72.027577718098954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72.46881103515625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3"/>
        <v>#DIV/0!</v>
      </c>
      <c r="AC29">
        <f t="shared" si="4"/>
        <v>181.7391303848085</v>
      </c>
      <c r="AD29" t="e">
        <f t="shared" si="5"/>
        <v>#DIV/0!</v>
      </c>
      <c r="AE29">
        <f t="shared" si="6"/>
        <v>178.0835396636092</v>
      </c>
      <c r="AF29" t="e">
        <f t="shared" si="7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65.853140513102218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65.471805572509766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3"/>
        <v>#DIV/0!</v>
      </c>
      <c r="AC30">
        <f t="shared" si="4"/>
        <v>241.51115213318323</v>
      </c>
      <c r="AD30" t="e">
        <f t="shared" si="5"/>
        <v>#DIV/0!</v>
      </c>
      <c r="AE30">
        <f t="shared" si="6"/>
        <v>245.78981831279395</v>
      </c>
      <c r="AF30" t="e">
        <f t="shared" si="7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70.482269287109375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68.747922261555985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3"/>
        <v>#DIV/0!</v>
      </c>
      <c r="AC31">
        <f t="shared" si="4"/>
        <v>195.1437355579144</v>
      </c>
      <c r="AD31" t="e">
        <f t="shared" si="5"/>
        <v>#DIV/0!</v>
      </c>
      <c r="AE31">
        <f t="shared" si="6"/>
        <v>211.36912753107299</v>
      </c>
      <c r="AF31" t="e">
        <f t="shared" si="7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73.66219838460286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73.376518249511719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3"/>
        <v>#DIV/0!</v>
      </c>
      <c r="AC32">
        <f t="shared" si="4"/>
        <v>168.56058595449957</v>
      </c>
      <c r="AD32" t="e">
        <f t="shared" si="5"/>
        <v>#DIV/0!</v>
      </c>
      <c r="AE32">
        <f t="shared" si="6"/>
        <v>170.79283009986796</v>
      </c>
      <c r="AF32" t="e">
        <f t="shared" si="7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66.434349060058594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66.822939554850265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3"/>
        <v>#DIV/0!</v>
      </c>
      <c r="AC33">
        <f t="shared" si="4"/>
        <v>235.13269348351045</v>
      </c>
      <c r="AD33" t="e">
        <f t="shared" si="5"/>
        <v>#DIV/0!</v>
      </c>
      <c r="AE33">
        <f t="shared" si="6"/>
        <v>230.96236017901512</v>
      </c>
      <c r="AF33" t="e">
        <f t="shared" si="7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66.642678578694657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67.053846995035812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3"/>
        <v>#DIV/0!</v>
      </c>
      <c r="AC34">
        <f t="shared" si="4"/>
        <v>232.88763383619474</v>
      </c>
      <c r="AD34" t="e">
        <f t="shared" si="5"/>
        <v>#DIV/0!</v>
      </c>
      <c r="AE34">
        <f t="shared" si="6"/>
        <v>228.5193921029298</v>
      </c>
      <c r="AF34" t="e">
        <f t="shared" si="7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67.159889221191406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65.92557017008464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3"/>
        <v>#DIV/0!</v>
      </c>
      <c r="AC35">
        <f t="shared" si="4"/>
        <v>227.40615521110797</v>
      </c>
      <c r="AD35" t="e">
        <f t="shared" si="5"/>
        <v>#DIV/0!</v>
      </c>
      <c r="AE35">
        <f t="shared" si="6"/>
        <v>240.70693150726512</v>
      </c>
      <c r="AF35" t="e">
        <f t="shared" si="7"/>
        <v>#DIV/0!</v>
      </c>
    </row>
    <row r="36" spans="1:32" x14ac:dyDescent="0.25">
      <c r="A36" s="7" t="s">
        <v>19</v>
      </c>
      <c r="B36" s="5" t="e">
        <f t="shared" ref="B36:B41" si="28">F8-B8</f>
        <v>#DIV/0!</v>
      </c>
      <c r="C36" s="5" t="e">
        <f t="shared" ref="C36:C41" si="29">G8-B8</f>
        <v>#DIV/0!</v>
      </c>
      <c r="D36" s="5" t="e">
        <f t="shared" ref="D36:D41" si="30">F8-C8</f>
        <v>#DIV/0!</v>
      </c>
      <c r="E36" s="5" t="e">
        <f t="shared" ref="E36:E41" si="31">G8-C8</f>
        <v>#DIV/0!</v>
      </c>
      <c r="F36" s="5">
        <f t="shared" ref="F36:G41" si="32">F8-D8</f>
        <v>0.9166319093412767</v>
      </c>
      <c r="G36" s="5" t="e">
        <f t="shared" si="3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65.354366302490234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65.363407135009766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3"/>
        <v>#DIV/0!</v>
      </c>
      <c r="AC36">
        <f t="shared" si="4"/>
        <v>247.12271914153843</v>
      </c>
      <c r="AD36" t="e">
        <f t="shared" si="5"/>
        <v>#DIV/0!</v>
      </c>
      <c r="AE36">
        <f t="shared" si="6"/>
        <v>247.01985206980004</v>
      </c>
      <c r="AF36" t="e">
        <f t="shared" si="7"/>
        <v>#DIV/0!</v>
      </c>
    </row>
    <row r="37" spans="1:32" x14ac:dyDescent="0.25">
      <c r="A37" s="7" t="s">
        <v>3</v>
      </c>
      <c r="B37" s="5" t="e">
        <f t="shared" si="28"/>
        <v>#DIV/0!</v>
      </c>
      <c r="C37" s="5" t="e">
        <f t="shared" si="29"/>
        <v>#DIV/0!</v>
      </c>
      <c r="D37" s="5" t="e">
        <f t="shared" si="30"/>
        <v>#DIV/0!</v>
      </c>
      <c r="E37" s="5" t="e">
        <f t="shared" si="31"/>
        <v>#DIV/0!</v>
      </c>
      <c r="F37" s="5">
        <f t="shared" si="32"/>
        <v>-2.0730373285665564</v>
      </c>
      <c r="G37" s="5" t="e">
        <f t="shared" si="3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50.213363647460937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50.434818267822266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3"/>
        <v>#DIV/0!</v>
      </c>
      <c r="AC37">
        <f t="shared" si="4"/>
        <v>496.28680326559936</v>
      </c>
      <c r="AD37" t="e">
        <f t="shared" si="5"/>
        <v>#DIV/0!</v>
      </c>
      <c r="AE37">
        <f t="shared" si="6"/>
        <v>491.25121175189054</v>
      </c>
      <c r="AF37" t="e">
        <f t="shared" si="7"/>
        <v>#DIV/0!</v>
      </c>
    </row>
    <row r="38" spans="1:32" x14ac:dyDescent="0.25">
      <c r="A38" s="7" t="s">
        <v>4</v>
      </c>
      <c r="B38" s="5" t="e">
        <f t="shared" si="28"/>
        <v>#DIV/0!</v>
      </c>
      <c r="C38" s="5" t="e">
        <f t="shared" si="29"/>
        <v>#DIV/0!</v>
      </c>
      <c r="D38" s="5" t="e">
        <f t="shared" si="30"/>
        <v>#DIV/0!</v>
      </c>
      <c r="E38" s="5" t="e">
        <f t="shared" si="31"/>
        <v>#DIV/0!</v>
      </c>
      <c r="F38" s="5">
        <f t="shared" si="32"/>
        <v>4.6889538421194743</v>
      </c>
      <c r="G38" s="5" t="e">
        <f t="shared" si="3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65.676345825195313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65.857398986816406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3"/>
        <v>#DIV/0!</v>
      </c>
      <c r="AC38">
        <f t="shared" si="4"/>
        <v>243.4854888957673</v>
      </c>
      <c r="AD38" t="e">
        <f t="shared" si="5"/>
        <v>#DIV/0!</v>
      </c>
      <c r="AE38">
        <f t="shared" si="6"/>
        <v>241.46379403419786</v>
      </c>
      <c r="AF38" t="e">
        <f t="shared" si="7"/>
        <v>#DIV/0!</v>
      </c>
    </row>
    <row r="39" spans="1:32" x14ac:dyDescent="0.25">
      <c r="A39" s="7" t="s">
        <v>5</v>
      </c>
      <c r="B39" s="5" t="e">
        <f t="shared" si="28"/>
        <v>#DIV/0!</v>
      </c>
      <c r="C39" s="5" t="e">
        <f t="shared" si="29"/>
        <v>#DIV/0!</v>
      </c>
      <c r="D39" s="5" t="e">
        <f t="shared" si="30"/>
        <v>#DIV/0!</v>
      </c>
      <c r="E39" s="5" t="e">
        <f t="shared" si="31"/>
        <v>#DIV/0!</v>
      </c>
      <c r="F39" s="5">
        <f t="shared" si="32"/>
        <v>4.763668904449645</v>
      </c>
      <c r="G39" s="5" t="e">
        <f t="shared" si="3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59.918286641438804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58.965461730957031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3"/>
        <v>#DIV/0!</v>
      </c>
      <c r="AC39">
        <f t="shared" si="4"/>
        <v>317.41998528191169</v>
      </c>
      <c r="AD39" t="e">
        <f t="shared" si="5"/>
        <v>#DIV/0!</v>
      </c>
      <c r="AE39">
        <f t="shared" si="6"/>
        <v>331.65821986210221</v>
      </c>
      <c r="AF39" t="e">
        <f t="shared" si="7"/>
        <v>#DIV/0!</v>
      </c>
    </row>
    <row r="40" spans="1:32" x14ac:dyDescent="0.25">
      <c r="A40" s="7" t="s">
        <v>6</v>
      </c>
      <c r="B40" s="5" t="e">
        <f t="shared" si="28"/>
        <v>#DIV/0!</v>
      </c>
      <c r="C40" s="5" t="e">
        <f t="shared" si="29"/>
        <v>#DIV/0!</v>
      </c>
      <c r="D40" s="5" t="e">
        <f t="shared" si="30"/>
        <v>#DIV/0!</v>
      </c>
      <c r="E40" s="5" t="e">
        <f t="shared" si="31"/>
        <v>#DIV/0!</v>
      </c>
      <c r="F40" s="5">
        <f t="shared" si="32"/>
        <v>0.71582407425177053</v>
      </c>
      <c r="G40" s="5" t="e">
        <f t="shared" si="3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79.055638631184891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78.253491719563797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3"/>
        <v>#DIV/0!</v>
      </c>
      <c r="AC40">
        <f t="shared" si="4"/>
        <v>131.48833539885592</v>
      </c>
      <c r="AD40" t="e">
        <f t="shared" si="5"/>
        <v>#DIV/0!</v>
      </c>
      <c r="AE40">
        <f t="shared" si="6"/>
        <v>136.43637297684774</v>
      </c>
      <c r="AF40" t="e">
        <f t="shared" si="7"/>
        <v>#DIV/0!</v>
      </c>
    </row>
    <row r="41" spans="1:32" x14ac:dyDescent="0.25">
      <c r="A41" s="8" t="s">
        <v>7</v>
      </c>
      <c r="B41" s="12" t="e">
        <f t="shared" si="28"/>
        <v>#DIV/0!</v>
      </c>
      <c r="C41" s="12" t="e">
        <f t="shared" si="29"/>
        <v>#DIV/0!</v>
      </c>
      <c r="D41" s="12" t="e">
        <f t="shared" si="30"/>
        <v>#DIV/0!</v>
      </c>
      <c r="E41" s="12" t="e">
        <f t="shared" si="31"/>
        <v>#DIV/0!</v>
      </c>
      <c r="F41" s="12">
        <f t="shared" si="32"/>
        <v>0.11579564393124997</v>
      </c>
      <c r="G41" s="12" t="e">
        <f t="shared" si="3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57.919896443684898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57.902905782063804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3"/>
        <v>#DIV/0!</v>
      </c>
      <c r="AC41">
        <f t="shared" si="4"/>
        <v>348.01829189098299</v>
      </c>
      <c r="AD41" t="e">
        <f t="shared" si="5"/>
        <v>#DIV/0!</v>
      </c>
      <c r="AE41">
        <f t="shared" si="6"/>
        <v>348.29070497562623</v>
      </c>
      <c r="AF41" t="e">
        <f t="shared" si="7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64.998938242594406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63.495352427164711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3"/>
        <v>#DIV/0!</v>
      </c>
      <c r="AC42">
        <f t="shared" si="4"/>
        <v>251.20092550468698</v>
      </c>
      <c r="AD42" t="e">
        <f t="shared" si="5"/>
        <v>#DIV/0!</v>
      </c>
      <c r="AE42">
        <f t="shared" si="6"/>
        <v>269.21109311083592</v>
      </c>
      <c r="AF42" t="e">
        <f t="shared" si="7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50.140041351318359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50.162453969319664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3"/>
        <v>#DIV/0!</v>
      </c>
      <c r="AC43">
        <f t="shared" si="4"/>
        <v>497.96540588876582</v>
      </c>
      <c r="AD43" t="e">
        <f t="shared" si="5"/>
        <v>#DIV/0!</v>
      </c>
      <c r="AE43">
        <f t="shared" si="6"/>
        <v>497.45170142492248</v>
      </c>
      <c r="AF43" t="e">
        <f t="shared" si="7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73.421117146809891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72.573966979980469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3"/>
        <v>#DIV/0!</v>
      </c>
      <c r="AC44">
        <f t="shared" si="4"/>
        <v>170.44240635401138</v>
      </c>
      <c r="AD44" t="e">
        <f t="shared" si="5"/>
        <v>#DIV/0!</v>
      </c>
      <c r="AE44">
        <f t="shared" si="6"/>
        <v>177.2232352351979</v>
      </c>
      <c r="AF44" t="e">
        <f t="shared" si="7"/>
        <v>#DIV/0!</v>
      </c>
    </row>
    <row r="45" spans="1:32" x14ac:dyDescent="0.25">
      <c r="A45" s="7" t="s">
        <v>19</v>
      </c>
      <c r="B45" s="14" t="e">
        <f t="shared" ref="B45:B50" si="33">B36/ABS(B8)</f>
        <v>#DIV/0!</v>
      </c>
      <c r="C45" s="14" t="e">
        <f t="shared" ref="C45:D50" si="34">C36/ABS(B8)</f>
        <v>#DIV/0!</v>
      </c>
      <c r="D45" s="14" t="e">
        <f t="shared" si="34"/>
        <v>#DIV/0!</v>
      </c>
      <c r="E45" s="14" t="e">
        <f t="shared" ref="E45:G50" si="35">E36/ABS(C8)</f>
        <v>#DIV/0!</v>
      </c>
      <c r="F45" s="14">
        <f t="shared" si="35"/>
        <v>3.328836000100662E-3</v>
      </c>
      <c r="G45" s="14" t="e">
        <f t="shared" si="3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70.785975138346359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70.587114969889328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3"/>
        <v>#DIV/0!</v>
      </c>
      <c r="AC45">
        <f t="shared" si="4"/>
        <v>192.43341949482397</v>
      </c>
      <c r="AD45" t="e">
        <f t="shared" si="5"/>
        <v>#DIV/0!</v>
      </c>
      <c r="AE45">
        <f t="shared" si="6"/>
        <v>194.20378974865636</v>
      </c>
      <c r="AF45" t="e">
        <f t="shared" si="7"/>
        <v>#DIV/0!</v>
      </c>
    </row>
    <row r="46" spans="1:32" x14ac:dyDescent="0.25">
      <c r="A46" s="7" t="s">
        <v>3</v>
      </c>
      <c r="B46" s="14" t="e">
        <f t="shared" si="33"/>
        <v>#DIV/0!</v>
      </c>
      <c r="C46" s="14" t="e">
        <f t="shared" si="34"/>
        <v>#DIV/0!</v>
      </c>
      <c r="D46" s="14" t="e">
        <f t="shared" si="34"/>
        <v>#DIV/0!</v>
      </c>
      <c r="E46" s="14" t="e">
        <f t="shared" si="35"/>
        <v>#DIV/0!</v>
      </c>
      <c r="F46" s="14">
        <f t="shared" si="35"/>
        <v>-5.2171515653167168E-3</v>
      </c>
      <c r="G46" s="14" t="e">
        <f t="shared" si="3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73.525131225585938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74.206436157226563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3"/>
        <v>#DIV/0!</v>
      </c>
      <c r="AC46">
        <f t="shared" si="4"/>
        <v>169.62793513389406</v>
      </c>
      <c r="AD46" t="e">
        <f t="shared" si="5"/>
        <v>#DIV/0!</v>
      </c>
      <c r="AE46">
        <f t="shared" si="6"/>
        <v>164.38844102463588</v>
      </c>
      <c r="AF46" t="e">
        <f t="shared" si="7"/>
        <v>#DIV/0!</v>
      </c>
    </row>
    <row r="47" spans="1:32" x14ac:dyDescent="0.25">
      <c r="A47" s="7" t="s">
        <v>4</v>
      </c>
      <c r="B47" s="14" t="e">
        <f t="shared" si="33"/>
        <v>#DIV/0!</v>
      </c>
      <c r="C47" s="14" t="e">
        <f t="shared" si="34"/>
        <v>#DIV/0!</v>
      </c>
      <c r="D47" s="14" t="e">
        <f t="shared" si="34"/>
        <v>#DIV/0!</v>
      </c>
      <c r="E47" s="14" t="e">
        <f t="shared" si="35"/>
        <v>#DIV/0!</v>
      </c>
      <c r="F47" s="14">
        <f t="shared" si="35"/>
        <v>1.4630923742893681E-2</v>
      </c>
      <c r="G47" s="14" t="e">
        <f t="shared" si="3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67.410483042399093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66.170702616373703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3"/>
        <v>#DIV/0!</v>
      </c>
      <c r="AC47">
        <f t="shared" si="4"/>
        <v>224.79691099031703</v>
      </c>
      <c r="AD47" t="e">
        <f t="shared" si="5"/>
        <v>#DIV/0!</v>
      </c>
      <c r="AE47">
        <f t="shared" si="6"/>
        <v>238.00492704570084</v>
      </c>
      <c r="AF47" t="e">
        <f t="shared" si="7"/>
        <v>#DIV/0!</v>
      </c>
    </row>
    <row r="48" spans="1:32" x14ac:dyDescent="0.25">
      <c r="A48" s="7" t="s">
        <v>5</v>
      </c>
      <c r="B48" s="14" t="e">
        <f t="shared" si="33"/>
        <v>#DIV/0!</v>
      </c>
      <c r="C48" s="14" t="e">
        <f t="shared" si="34"/>
        <v>#DIV/0!</v>
      </c>
      <c r="D48" s="14" t="e">
        <f t="shared" si="34"/>
        <v>#DIV/0!</v>
      </c>
      <c r="E48" s="14" t="e">
        <f t="shared" si="35"/>
        <v>#DIV/0!</v>
      </c>
      <c r="F48" s="14">
        <f t="shared" si="35"/>
        <v>2.3296783121879074E-2</v>
      </c>
      <c r="G48" s="14" t="e">
        <f t="shared" si="3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55.529103597005211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55.81681696573893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3"/>
        <v>#DIV/0!</v>
      </c>
      <c r="AC48">
        <f t="shared" si="4"/>
        <v>388.52406866028917</v>
      </c>
      <c r="AD48" t="e">
        <f t="shared" si="5"/>
        <v>#DIV/0!</v>
      </c>
      <c r="AE48">
        <f t="shared" si="6"/>
        <v>383.41019849614963</v>
      </c>
      <c r="AF48" t="e">
        <f t="shared" si="7"/>
        <v>#DIV/0!</v>
      </c>
    </row>
    <row r="49" spans="1:32" x14ac:dyDescent="0.25">
      <c r="A49" s="7" t="s">
        <v>6</v>
      </c>
      <c r="B49" s="14" t="e">
        <f t="shared" si="33"/>
        <v>#DIV/0!</v>
      </c>
      <c r="C49" s="14" t="e">
        <f t="shared" si="34"/>
        <v>#DIV/0!</v>
      </c>
      <c r="D49" s="14" t="e">
        <f t="shared" si="34"/>
        <v>#DIV/0!</v>
      </c>
      <c r="E49" s="14" t="e">
        <f t="shared" si="35"/>
        <v>#DIV/0!</v>
      </c>
      <c r="F49" s="14">
        <f t="shared" si="35"/>
        <v>3.4317082396721939E-3</v>
      </c>
      <c r="G49" s="14" t="e">
        <f t="shared" si="3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79.157829284667969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78.626513163248703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3"/>
        <v>#DIV/0!</v>
      </c>
      <c r="AC49">
        <f t="shared" si="4"/>
        <v>130.87099800765492</v>
      </c>
      <c r="AD49" t="e">
        <f t="shared" si="5"/>
        <v>#DIV/0!</v>
      </c>
      <c r="AE49">
        <f t="shared" si="6"/>
        <v>134.11264774366521</v>
      </c>
      <c r="AF49" t="e">
        <f t="shared" si="7"/>
        <v>#DIV/0!</v>
      </c>
    </row>
    <row r="50" spans="1:32" x14ac:dyDescent="0.25">
      <c r="A50" s="8" t="s">
        <v>7</v>
      </c>
      <c r="B50" s="14" t="e">
        <f t="shared" si="33"/>
        <v>#DIV/0!</v>
      </c>
      <c r="C50" s="14" t="e">
        <f t="shared" si="34"/>
        <v>#DIV/0!</v>
      </c>
      <c r="D50" s="14" t="e">
        <f t="shared" si="34"/>
        <v>#DIV/0!</v>
      </c>
      <c r="E50" s="14" t="e">
        <f t="shared" si="35"/>
        <v>#DIV/0!</v>
      </c>
      <c r="F50" s="14">
        <f t="shared" si="35"/>
        <v>8.3649712599515101E-4</v>
      </c>
      <c r="G50" s="14" t="e">
        <f t="shared" si="3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61.913084665934242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61.976712544759117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3"/>
        <v>#DIV/0!</v>
      </c>
      <c r="AC50">
        <f t="shared" si="4"/>
        <v>289.5598257983998</v>
      </c>
      <c r="AD50" t="e">
        <f t="shared" si="5"/>
        <v>#DIV/0!</v>
      </c>
      <c r="AE50">
        <f t="shared" si="6"/>
        <v>288.71260752778704</v>
      </c>
      <c r="AF50" t="e">
        <f t="shared" si="7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70.983385721842453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70.237024943033859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3"/>
        <v>#DIV/0!</v>
      </c>
      <c r="AC51">
        <f t="shared" si="4"/>
        <v>190.69191739076641</v>
      </c>
      <c r="AD51" t="e">
        <f t="shared" si="5"/>
        <v>#DIV/0!</v>
      </c>
      <c r="AE51">
        <f t="shared" si="6"/>
        <v>197.36016571443042</v>
      </c>
      <c r="AF51" t="e">
        <f t="shared" si="7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52.054264068603516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52.628467559814453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3"/>
        <v>#DIV/0!</v>
      </c>
      <c r="AC52">
        <f t="shared" si="4"/>
        <v>455.94737386115651</v>
      </c>
      <c r="AD52" t="e">
        <f t="shared" si="5"/>
        <v>#DIV/0!</v>
      </c>
      <c r="AE52">
        <f t="shared" si="6"/>
        <v>444.04874687777806</v>
      </c>
      <c r="AF52" t="e">
        <f t="shared" si="7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68.339733123779297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70.167271931966141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3"/>
        <v>#DIV/0!</v>
      </c>
      <c r="AC53">
        <f t="shared" si="4"/>
        <v>215.37998259236934</v>
      </c>
      <c r="AD53" t="e">
        <f t="shared" si="5"/>
        <v>#DIV/0!</v>
      </c>
      <c r="AE53">
        <f t="shared" si="6"/>
        <v>197.99515421746315</v>
      </c>
      <c r="AF53" t="e">
        <f t="shared" si="7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51.000844319661461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51.084522247314453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3"/>
        <v>#DIV/0!</v>
      </c>
      <c r="AC54">
        <f t="shared" si="4"/>
        <v>478.61148241816392</v>
      </c>
      <c r="AD54" t="e">
        <f t="shared" si="5"/>
        <v>#DIV/0!</v>
      </c>
      <c r="AE54">
        <f t="shared" si="6"/>
        <v>476.77069683879301</v>
      </c>
      <c r="AF54" t="e">
        <f t="shared" si="7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66.127478281656906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66.126922607421875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3"/>
        <v>#DIV/0!</v>
      </c>
      <c r="AC55">
        <f t="shared" si="4"/>
        <v>238.47916058420083</v>
      </c>
      <c r="AD55" t="e">
        <f t="shared" si="5"/>
        <v>#DIV/0!</v>
      </c>
      <c r="AE55">
        <f t="shared" si="6"/>
        <v>238.48526328300079</v>
      </c>
      <c r="AF55" t="e">
        <f t="shared" si="7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60.124056498209633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59.307203928629555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3"/>
        <v>#DIV/0!</v>
      </c>
      <c r="AC56">
        <f t="shared" si="4"/>
        <v>314.42630350894228</v>
      </c>
      <c r="AD56" t="e">
        <f t="shared" si="5"/>
        <v>#DIV/0!</v>
      </c>
      <c r="AE56">
        <f t="shared" si="6"/>
        <v>326.47950359276535</v>
      </c>
      <c r="AF56" t="e">
        <f t="shared" si="7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73.848777770996094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70.94656117757161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3"/>
        <v>#DIV/0!</v>
      </c>
      <c r="AC57">
        <f t="shared" si="4"/>
        <v>167.11846755057596</v>
      </c>
      <c r="AD57" t="e">
        <f t="shared" si="5"/>
        <v>#DIV/0!</v>
      </c>
      <c r="AE57">
        <f t="shared" si="6"/>
        <v>191.01557338018128</v>
      </c>
      <c r="AF57" t="e">
        <f t="shared" si="7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60.446125030517578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60.36724853515625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3"/>
        <v>#DIV/0!</v>
      </c>
      <c r="AC58">
        <f t="shared" si="4"/>
        <v>309.79720797252395</v>
      </c>
      <c r="AD58" t="e">
        <f t="shared" si="5"/>
        <v>#DIV/0!</v>
      </c>
      <c r="AE58">
        <f t="shared" si="6"/>
        <v>310.92456063089236</v>
      </c>
      <c r="AF58" t="e">
        <f t="shared" si="7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53.918856302897133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54.243722279866539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3"/>
        <v>#DIV/0!</v>
      </c>
      <c r="AC59">
        <f t="shared" si="4"/>
        <v>418.43005736260676</v>
      </c>
      <c r="AD59" t="e">
        <f t="shared" si="5"/>
        <v>#DIV/0!</v>
      </c>
      <c r="AE59">
        <f t="shared" si="6"/>
        <v>412.21667358773533</v>
      </c>
      <c r="AF59" t="e">
        <f t="shared" si="7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56.012165069580078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55.83784612019857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3"/>
        <v>#DIV/0!</v>
      </c>
      <c r="AC60">
        <f t="shared" si="4"/>
        <v>379.97646544659733</v>
      </c>
      <c r="AD60" t="e">
        <f t="shared" si="5"/>
        <v>#DIV/0!</v>
      </c>
      <c r="AE60">
        <f t="shared" si="6"/>
        <v>383.03907292292462</v>
      </c>
      <c r="AF60" t="e">
        <f t="shared" si="7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78.038871765136719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77.562932332356766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3"/>
        <v>#DIV/0!</v>
      </c>
      <c r="AC61">
        <f t="shared" si="4"/>
        <v>137.79154340306007</v>
      </c>
      <c r="AD61" t="e">
        <f t="shared" si="5"/>
        <v>#DIV/0!</v>
      </c>
      <c r="AE61">
        <f t="shared" si="6"/>
        <v>140.84497380218667</v>
      </c>
      <c r="AF61" t="e">
        <f t="shared" si="7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85.022440592447921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84.990107218424484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3"/>
        <v>#DIV/0!</v>
      </c>
      <c r="AC62">
        <f t="shared" si="4"/>
        <v>99.896710632930322</v>
      </c>
      <c r="AD62" t="e">
        <f t="shared" si="5"/>
        <v>#DIV/0!</v>
      </c>
      <c r="AE62">
        <f t="shared" si="6"/>
        <v>100.04556832197507</v>
      </c>
      <c r="AF62" t="e">
        <f t="shared" si="7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54.454725901285805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54.359975179036461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si="2"/>
        <v>#DIV/0!</v>
      </c>
      <c r="AB63" t="e">
        <f t="shared" si="3"/>
        <v>#DIV/0!</v>
      </c>
      <c r="AC63">
        <f t="shared" si="4"/>
        <v>408.23053108699605</v>
      </c>
      <c r="AD63" t="e">
        <f t="shared" si="5"/>
        <v>#DIV/0!</v>
      </c>
      <c r="AE63">
        <f t="shared" si="6"/>
        <v>410.01570917382355</v>
      </c>
      <c r="AF63" t="e">
        <f t="shared" si="7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64.045847574869796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63.334776560465492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"/>
        <v>#DIV/0!</v>
      </c>
      <c r="AB64" t="e">
        <f t="shared" si="3"/>
        <v>#DIV/0!</v>
      </c>
      <c r="AC64">
        <f t="shared" si="4"/>
        <v>262.47204108237531</v>
      </c>
      <c r="AD64" t="e">
        <f t="shared" si="5"/>
        <v>#DIV/0!</v>
      </c>
      <c r="AE64">
        <f t="shared" si="6"/>
        <v>271.20923193720296</v>
      </c>
      <c r="AF64" t="e">
        <f t="shared" si="7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59.106980641682945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59.091533660888672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"/>
        <v>#DIV/0!</v>
      </c>
      <c r="AB65" t="e">
        <f t="shared" si="3"/>
        <v>#DIV/0!</v>
      </c>
      <c r="AC65">
        <f t="shared" si="4"/>
        <v>329.5037694313354</v>
      </c>
      <c r="AD65" t="e">
        <f t="shared" si="5"/>
        <v>#DIV/0!</v>
      </c>
      <c r="AE65">
        <f t="shared" si="6"/>
        <v>329.73824854137007</v>
      </c>
      <c r="AF65" t="e">
        <f t="shared" si="7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71.35732777913411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71.085500081380204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"/>
        <v>#DIV/0!</v>
      </c>
      <c r="AB66" t="e">
        <f t="shared" si="3"/>
        <v>#DIV/0!</v>
      </c>
      <c r="AC66">
        <f t="shared" si="4"/>
        <v>187.43618853556367</v>
      </c>
      <c r="AD66" t="e">
        <f t="shared" si="5"/>
        <v>#DIV/0!</v>
      </c>
      <c r="AE66">
        <f t="shared" si="6"/>
        <v>189.79728618192038</v>
      </c>
      <c r="AF66" t="e">
        <f t="shared" si="7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50.198865254720054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50.183547973632813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"/>
        <v>#DIV/0!</v>
      </c>
      <c r="AB67" t="e">
        <f t="shared" si="3"/>
        <v>#DIV/0!</v>
      </c>
      <c r="AC67">
        <f t="shared" si="4"/>
        <v>496.61827252916009</v>
      </c>
      <c r="AD67" t="e">
        <f t="shared" si="5"/>
        <v>#DIV/0!</v>
      </c>
      <c r="AE67">
        <f t="shared" si="6"/>
        <v>496.96870411438607</v>
      </c>
      <c r="AF67" t="e">
        <f t="shared" si="7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48.848375956217446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48.863483428955078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"/>
        <v>#DIV/0!</v>
      </c>
      <c r="AB68" t="e">
        <f t="shared" si="3"/>
        <v>#DIV/0!</v>
      </c>
      <c r="AC68">
        <f t="shared" si="4"/>
        <v>528.4847756630121</v>
      </c>
      <c r="AD68" t="e">
        <f t="shared" si="5"/>
        <v>#DIV/0!</v>
      </c>
      <c r="AE68">
        <f t="shared" si="6"/>
        <v>528.11722355450092</v>
      </c>
      <c r="AF68" t="e">
        <f t="shared" si="7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64.791492462158203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64.680873870849609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"/>
        <v>#DIV/0!</v>
      </c>
      <c r="AB69" t="e">
        <f t="shared" si="3"/>
        <v>#DIV/0!</v>
      </c>
      <c r="AC69">
        <f t="shared" si="4"/>
        <v>253.61220545075122</v>
      </c>
      <c r="AD69" t="e">
        <f t="shared" si="5"/>
        <v>#DIV/0!</v>
      </c>
      <c r="AE69">
        <f t="shared" si="6"/>
        <v>254.90744654298987</v>
      </c>
      <c r="AF69" t="e">
        <f t="shared" si="7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74.926144917805985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74.793713887532547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"/>
        <v>#DIV/0!</v>
      </c>
      <c r="AB70" t="e">
        <f t="shared" si="3"/>
        <v>#DIV/0!</v>
      </c>
      <c r="AC70">
        <f t="shared" si="4"/>
        <v>159.02928327648237</v>
      </c>
      <c r="AD70" t="e">
        <f t="shared" si="5"/>
        <v>#DIV/0!</v>
      </c>
      <c r="AE70">
        <f t="shared" si="6"/>
        <v>160.00211455833437</v>
      </c>
      <c r="AF70" t="e">
        <f t="shared" si="7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57.402366638183594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57.397921244303383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"/>
        <v>#DIV/0!</v>
      </c>
      <c r="AB71" t="e">
        <f t="shared" si="3"/>
        <v>#DIV/0!</v>
      </c>
      <c r="AC71">
        <f t="shared" si="4"/>
        <v>356.41228674827624</v>
      </c>
      <c r="AD71" t="e">
        <f t="shared" si="5"/>
        <v>#DIV/0!</v>
      </c>
      <c r="AE71">
        <f t="shared" si="6"/>
        <v>356.48525821129385</v>
      </c>
      <c r="AF71" t="e">
        <f t="shared" si="7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72.096753438313797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71.538265228271484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ref="AA72:AA88" si="36">10^($K$2+$M$2+($L$2*R72))</f>
        <v>#DIV/0!</v>
      </c>
      <c r="AB72" t="e">
        <f t="shared" ref="AB72:AB88" si="37">10^($K$2+$M$2+($L$2*S72))</f>
        <v>#DIV/0!</v>
      </c>
      <c r="AC72">
        <f t="shared" ref="AC72:AC88" si="38">10^($K$2+$M$2+($L$2*T72))</f>
        <v>181.16109257624467</v>
      </c>
      <c r="AD72" t="e">
        <f t="shared" ref="AD72:AD88" si="39">10^($K$2+$M$2+($L$2*U72))</f>
        <v>#DIV/0!</v>
      </c>
      <c r="AE72">
        <f t="shared" ref="AE72:AE88" si="40">10^($K$2+$M$2+($L$2*V72))</f>
        <v>185.88086954788352</v>
      </c>
      <c r="AF72" t="e">
        <f t="shared" ref="AF72:AF88" si="41">10^($K$2+$M$2+($L$2*W72))</f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80.081438700358078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80.756291707356766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36"/>
        <v>#DIV/0!</v>
      </c>
      <c r="AB73" t="e">
        <f t="shared" si="37"/>
        <v>#DIV/0!</v>
      </c>
      <c r="AC73">
        <f t="shared" si="38"/>
        <v>125.42127921826616</v>
      </c>
      <c r="AD73" t="e">
        <f t="shared" si="39"/>
        <v>#DIV/0!</v>
      </c>
      <c r="AE73">
        <f t="shared" si="40"/>
        <v>121.58336693002494</v>
      </c>
      <c r="AF73" t="e">
        <f t="shared" si="41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64.119953155517578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64.718836466471359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36"/>
        <v>#DIV/0!</v>
      </c>
      <c r="AB74" t="e">
        <f t="shared" si="37"/>
        <v>#DIV/0!</v>
      </c>
      <c r="AC74">
        <f t="shared" si="38"/>
        <v>261.57783256482617</v>
      </c>
      <c r="AD74" t="e">
        <f t="shared" si="39"/>
        <v>#DIV/0!</v>
      </c>
      <c r="AE74">
        <f t="shared" si="40"/>
        <v>254.4621959206691</v>
      </c>
      <c r="AF74" t="e">
        <f t="shared" si="41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79.29364013671875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79.059399922688797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36"/>
        <v>#DIV/0!</v>
      </c>
      <c r="AB75" t="e">
        <f t="shared" si="37"/>
        <v>#DIV/0!</v>
      </c>
      <c r="AC75">
        <f t="shared" si="38"/>
        <v>130.05504307555728</v>
      </c>
      <c r="AD75" t="e">
        <f t="shared" si="39"/>
        <v>#DIV/0!</v>
      </c>
      <c r="AE75">
        <f t="shared" si="40"/>
        <v>131.46556176718255</v>
      </c>
      <c r="AF75" t="e">
        <f t="shared" si="41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70.566490173339844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71.608594258626297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36"/>
        <v>#DIV/0!</v>
      </c>
      <c r="AB76" t="e">
        <f t="shared" si="37"/>
        <v>#DIV/0!</v>
      </c>
      <c r="AC76">
        <f t="shared" si="38"/>
        <v>194.38833349060994</v>
      </c>
      <c r="AD76" t="e">
        <f t="shared" si="39"/>
        <v>#DIV/0!</v>
      </c>
      <c r="AE76">
        <f t="shared" si="40"/>
        <v>185.27981773828253</v>
      </c>
      <c r="AF76" t="e">
        <f t="shared" si="41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73.346305847167969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73.719731648763016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36"/>
        <v>#DIV/0!</v>
      </c>
      <c r="AB77" t="e">
        <f t="shared" si="37"/>
        <v>#DIV/0!</v>
      </c>
      <c r="AC77">
        <f t="shared" si="38"/>
        <v>171.03062511048194</v>
      </c>
      <c r="AD77" t="e">
        <f t="shared" si="39"/>
        <v>#DIV/0!</v>
      </c>
      <c r="AE77">
        <f t="shared" si="40"/>
        <v>168.11457500001495</v>
      </c>
      <c r="AF77" t="e">
        <f t="shared" si="41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56.153394063313804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56.018728892008461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36"/>
        <v>#DIV/0!</v>
      </c>
      <c r="AB78" t="e">
        <f t="shared" si="37"/>
        <v>#DIV/0!</v>
      </c>
      <c r="AC78">
        <f t="shared" si="38"/>
        <v>377.51318010077608</v>
      </c>
      <c r="AD78" t="e">
        <f t="shared" si="39"/>
        <v>#DIV/0!</v>
      </c>
      <c r="AE78">
        <f t="shared" si="40"/>
        <v>379.86162534449784</v>
      </c>
      <c r="AF78" t="e">
        <f t="shared" si="41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77.915606180826828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77.627382914225265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36"/>
        <v>#DIV/0!</v>
      </c>
      <c r="AB79" t="e">
        <f t="shared" si="37"/>
        <v>#DIV/0!</v>
      </c>
      <c r="AC79">
        <f t="shared" si="38"/>
        <v>138.57595377354153</v>
      </c>
      <c r="AD79" t="e">
        <f t="shared" si="39"/>
        <v>#DIV/0!</v>
      </c>
      <c r="AE79">
        <f t="shared" si="40"/>
        <v>140.42755737749351</v>
      </c>
      <c r="AF79" t="e">
        <f t="shared" si="41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49.144527435302734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49.283747355143227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36"/>
        <v>#DIV/0!</v>
      </c>
      <c r="AB80" t="e">
        <f t="shared" si="37"/>
        <v>#DIV/0!</v>
      </c>
      <c r="AC80">
        <f t="shared" si="38"/>
        <v>521.3260796276636</v>
      </c>
      <c r="AD80" t="e">
        <f t="shared" si="39"/>
        <v>#DIV/0!</v>
      </c>
      <c r="AE80">
        <f t="shared" si="40"/>
        <v>517.99438598876156</v>
      </c>
      <c r="AF80" t="e">
        <f t="shared" si="41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53.058450063069664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53.080141703287758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36"/>
        <v>#DIV/0!</v>
      </c>
      <c r="AB81" t="e">
        <f t="shared" si="37"/>
        <v>#DIV/0!</v>
      </c>
      <c r="AC81">
        <f t="shared" si="38"/>
        <v>435.34243165905423</v>
      </c>
      <c r="AD81" t="e">
        <f t="shared" si="39"/>
        <v>#DIV/0!</v>
      </c>
      <c r="AE81">
        <f t="shared" si="40"/>
        <v>434.90776915532359</v>
      </c>
      <c r="AF81" t="e">
        <f t="shared" si="41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67.208972930908203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67.708902994791671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36"/>
        <v>#DIV/0!</v>
      </c>
      <c r="AB82" t="e">
        <f t="shared" si="37"/>
        <v>#DIV/0!</v>
      </c>
      <c r="AC82">
        <f t="shared" si="38"/>
        <v>226.89270949547517</v>
      </c>
      <c r="AD82" t="e">
        <f t="shared" si="39"/>
        <v>#DIV/0!</v>
      </c>
      <c r="AE82">
        <f t="shared" si="40"/>
        <v>221.72871499795684</v>
      </c>
      <c r="AF82" t="e">
        <f t="shared" si="41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50.574469248453774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51.269121805826821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36"/>
        <v>#DIV/0!</v>
      </c>
      <c r="AB83" t="e">
        <f t="shared" si="37"/>
        <v>#DIV/0!</v>
      </c>
      <c r="AC83">
        <f t="shared" si="38"/>
        <v>488.10203129746969</v>
      </c>
      <c r="AD83" t="e">
        <f t="shared" si="39"/>
        <v>#DIV/0!</v>
      </c>
      <c r="AE83">
        <f t="shared" si="40"/>
        <v>472.73478928632341</v>
      </c>
      <c r="AF83" t="e">
        <f t="shared" si="41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57.929648081461586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57.875584920247398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36"/>
        <v>#DIV/0!</v>
      </c>
      <c r="AB84" t="e">
        <f t="shared" si="37"/>
        <v>#DIV/0!</v>
      </c>
      <c r="AC84">
        <f t="shared" si="38"/>
        <v>347.86203909265345</v>
      </c>
      <c r="AD84" t="e">
        <f t="shared" si="39"/>
        <v>#DIV/0!</v>
      </c>
      <c r="AE84">
        <f t="shared" si="40"/>
        <v>348.72919043946069</v>
      </c>
      <c r="AF84" t="e">
        <f t="shared" si="41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60.051303863525391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59.909356435139976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36"/>
        <v>#DIV/0!</v>
      </c>
      <c r="AB85" t="e">
        <f t="shared" si="37"/>
        <v>#DIV/0!</v>
      </c>
      <c r="AC85">
        <f t="shared" si="38"/>
        <v>315.48151863856259</v>
      </c>
      <c r="AD85" t="e">
        <f t="shared" si="39"/>
        <v>#DIV/0!</v>
      </c>
      <c r="AE85">
        <f t="shared" si="40"/>
        <v>317.55055147704667</v>
      </c>
      <c r="AF85" t="e">
        <f t="shared" si="41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71.46060434977214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72.202949523925781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36"/>
        <v>#DIV/0!</v>
      </c>
      <c r="AB86" t="e">
        <f t="shared" si="37"/>
        <v>#DIV/0!</v>
      </c>
      <c r="AC86">
        <f t="shared" si="38"/>
        <v>186.54684698992139</v>
      </c>
      <c r="AD86" t="e">
        <f t="shared" si="39"/>
        <v>#DIV/0!</v>
      </c>
      <c r="AE86">
        <f t="shared" si="40"/>
        <v>180.27728525164449</v>
      </c>
      <c r="AF86" t="e">
        <f t="shared" si="41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71.160390218098954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70.2999267578125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36"/>
        <v>#DIV/0!</v>
      </c>
      <c r="AB87" t="e">
        <f t="shared" si="37"/>
        <v>#DIV/0!</v>
      </c>
      <c r="AC87">
        <f t="shared" si="38"/>
        <v>189.14383729874768</v>
      </c>
      <c r="AD87" t="e">
        <f t="shared" si="39"/>
        <v>#DIV/0!</v>
      </c>
      <c r="AE87">
        <f t="shared" si="40"/>
        <v>196.78929272555905</v>
      </c>
      <c r="AF87" t="e">
        <f t="shared" si="41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60.489716847737633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60.070204416910805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36"/>
        <v>#DIV/0!</v>
      </c>
      <c r="AB88" t="e">
        <f t="shared" si="37"/>
        <v>#DIV/0!</v>
      </c>
      <c r="AC88">
        <f t="shared" si="38"/>
        <v>309.17592090669376</v>
      </c>
      <c r="AD88" t="e">
        <f t="shared" si="39"/>
        <v>#DIV/0!</v>
      </c>
      <c r="AE88">
        <f t="shared" si="40"/>
        <v>315.20704215873025</v>
      </c>
      <c r="AF88" t="e">
        <f t="shared" si="41"/>
        <v>#DIV/0!</v>
      </c>
    </row>
  </sheetData>
  <sortState ref="ED7:ED88">
    <sortCondition descending="1" ref="ED7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6"/>
  <sheetViews>
    <sheetView workbookViewId="0">
      <selection activeCell="K8" sqref="K8"/>
    </sheetView>
  </sheetViews>
  <sheetFormatPr defaultColWidth="8.7109375" defaultRowHeight="15" x14ac:dyDescent="0.25"/>
  <cols>
    <col min="1" max="3" width="16.7109375" customWidth="1"/>
    <col min="4" max="4" width="10.7109375" bestFit="1" customWidth="1"/>
  </cols>
  <sheetData>
    <row r="1" spans="1:15" x14ac:dyDescent="0.25">
      <c r="D1" t="s">
        <v>15</v>
      </c>
    </row>
    <row r="2" spans="1:15" x14ac:dyDescent="0.25">
      <c r="A2" t="s">
        <v>16</v>
      </c>
      <c r="C2" t="s">
        <v>14</v>
      </c>
      <c r="D2" t="s">
        <v>12</v>
      </c>
      <c r="E2" t="s">
        <v>8</v>
      </c>
      <c r="F2" t="s">
        <v>9</v>
      </c>
      <c r="G2" t="s">
        <v>10</v>
      </c>
      <c r="H2" t="s">
        <v>11</v>
      </c>
      <c r="I2" t="s">
        <v>40</v>
      </c>
      <c r="J2" t="s">
        <v>41</v>
      </c>
    </row>
    <row r="3" spans="1:15" x14ac:dyDescent="0.25">
      <c r="A3">
        <v>1921</v>
      </c>
      <c r="C3">
        <v>9</v>
      </c>
      <c r="D3" s="4">
        <v>7975</v>
      </c>
      <c r="E3" s="17"/>
      <c r="G3" s="17"/>
      <c r="I3" s="17"/>
    </row>
    <row r="4" spans="1:15" x14ac:dyDescent="0.25">
      <c r="A4">
        <v>1922</v>
      </c>
      <c r="C4">
        <v>10</v>
      </c>
      <c r="D4" s="4">
        <v>8005</v>
      </c>
      <c r="E4" s="17"/>
      <c r="G4" s="17">
        <v>81.020668029785156</v>
      </c>
      <c r="I4" s="17">
        <v>81.020668029785156</v>
      </c>
    </row>
    <row r="5" spans="1:15" x14ac:dyDescent="0.25">
      <c r="A5">
        <v>1922</v>
      </c>
      <c r="C5">
        <v>11</v>
      </c>
      <c r="D5" s="4">
        <v>8036</v>
      </c>
      <c r="E5" s="17"/>
      <c r="G5" s="17">
        <v>81.094932556152344</v>
      </c>
      <c r="I5" s="17">
        <v>81.094932556152344</v>
      </c>
      <c r="K5" s="29"/>
      <c r="L5" s="29"/>
      <c r="M5" s="29"/>
      <c r="N5" s="29"/>
      <c r="O5" s="29"/>
    </row>
    <row r="6" spans="1:15" x14ac:dyDescent="0.25">
      <c r="A6">
        <v>1922</v>
      </c>
      <c r="C6">
        <v>12</v>
      </c>
      <c r="D6" s="4">
        <v>8067</v>
      </c>
      <c r="E6" s="17"/>
      <c r="G6" s="17">
        <v>81.860626220703125</v>
      </c>
      <c r="I6" s="17">
        <v>81.072601318359375</v>
      </c>
      <c r="K6" s="29"/>
      <c r="L6" s="29"/>
      <c r="M6" s="29"/>
      <c r="N6" s="29"/>
      <c r="O6" s="29"/>
    </row>
    <row r="7" spans="1:15" x14ac:dyDescent="0.25">
      <c r="A7">
        <v>1922</v>
      </c>
      <c r="C7">
        <v>1</v>
      </c>
      <c r="D7" s="4">
        <v>8095</v>
      </c>
      <c r="E7" s="17"/>
      <c r="G7" s="17">
        <v>76.562232971191406</v>
      </c>
      <c r="I7" s="17">
        <v>74.975852966308594</v>
      </c>
      <c r="K7" s="29"/>
      <c r="L7" s="29"/>
      <c r="M7" s="29"/>
      <c r="N7" s="29"/>
      <c r="O7" s="29"/>
    </row>
    <row r="8" spans="1:15" x14ac:dyDescent="0.25">
      <c r="A8">
        <v>1922</v>
      </c>
      <c r="C8">
        <v>2</v>
      </c>
      <c r="D8" s="4">
        <v>8126</v>
      </c>
      <c r="E8" s="17"/>
      <c r="G8" s="17">
        <v>58.219398498535156</v>
      </c>
      <c r="I8" s="17">
        <v>58.835670471191406</v>
      </c>
      <c r="K8" s="29"/>
      <c r="L8" s="29"/>
      <c r="M8" s="29"/>
      <c r="N8" s="29"/>
      <c r="O8" s="29"/>
    </row>
    <row r="9" spans="1:15" x14ac:dyDescent="0.25">
      <c r="A9">
        <v>1922</v>
      </c>
      <c r="C9">
        <v>3</v>
      </c>
      <c r="D9" s="4">
        <v>8156</v>
      </c>
      <c r="E9" s="17"/>
      <c r="G9" s="17">
        <v>57.719554901123047</v>
      </c>
      <c r="I9" s="17">
        <v>57.849514007568359</v>
      </c>
    </row>
    <row r="10" spans="1:15" x14ac:dyDescent="0.25">
      <c r="A10">
        <v>1922</v>
      </c>
      <c r="C10">
        <v>4</v>
      </c>
      <c r="D10" s="4">
        <v>8187</v>
      </c>
      <c r="E10" s="17"/>
      <c r="G10" s="17">
        <v>58.481472015380859</v>
      </c>
      <c r="I10" s="17">
        <v>58.482837677001953</v>
      </c>
    </row>
    <row r="11" spans="1:15" x14ac:dyDescent="0.25">
      <c r="A11">
        <v>1922</v>
      </c>
      <c r="C11">
        <v>5</v>
      </c>
      <c r="D11" s="4">
        <v>8217</v>
      </c>
      <c r="E11" s="17"/>
      <c r="G11" s="17">
        <v>52.285335540771484</v>
      </c>
      <c r="I11" s="17">
        <v>53.369987487792969</v>
      </c>
    </row>
    <row r="12" spans="1:15" x14ac:dyDescent="0.25">
      <c r="A12">
        <v>1922</v>
      </c>
      <c r="C12">
        <v>6</v>
      </c>
      <c r="D12" s="4">
        <v>8248</v>
      </c>
      <c r="E12" s="17"/>
      <c r="G12" s="17">
        <v>56.869041442871094</v>
      </c>
      <c r="I12" s="17">
        <v>57.892250061035156</v>
      </c>
    </row>
    <row r="13" spans="1:15" x14ac:dyDescent="0.25">
      <c r="A13">
        <v>1922</v>
      </c>
      <c r="C13">
        <v>7</v>
      </c>
      <c r="D13" s="4">
        <v>8279</v>
      </c>
      <c r="E13" s="17"/>
      <c r="G13" s="17">
        <v>72.199790954589844</v>
      </c>
      <c r="I13" s="17">
        <v>72.621368408203125</v>
      </c>
    </row>
    <row r="14" spans="1:15" x14ac:dyDescent="0.25">
      <c r="A14">
        <v>1922</v>
      </c>
      <c r="C14">
        <v>8</v>
      </c>
      <c r="D14" s="4">
        <v>8309</v>
      </c>
      <c r="E14" s="17"/>
      <c r="G14" s="17">
        <v>84.186058044433594</v>
      </c>
      <c r="I14" s="17">
        <v>84.305343627929688</v>
      </c>
    </row>
    <row r="15" spans="1:15" x14ac:dyDescent="0.25">
      <c r="A15">
        <v>1922</v>
      </c>
      <c r="C15">
        <v>9</v>
      </c>
      <c r="D15" s="4">
        <v>8340</v>
      </c>
      <c r="E15" s="17"/>
      <c r="G15" s="17">
        <v>74.020111083984375</v>
      </c>
      <c r="I15" s="17">
        <v>73.98876953125</v>
      </c>
    </row>
    <row r="16" spans="1:15" x14ac:dyDescent="0.25">
      <c r="A16">
        <v>1923</v>
      </c>
      <c r="C16">
        <v>10</v>
      </c>
      <c r="D16" s="4">
        <v>8370</v>
      </c>
      <c r="E16" s="17"/>
      <c r="G16" s="17">
        <v>74.056045532226563</v>
      </c>
      <c r="I16" s="17">
        <v>73.977294921875</v>
      </c>
    </row>
    <row r="17" spans="1:9" x14ac:dyDescent="0.25">
      <c r="A17">
        <v>1923</v>
      </c>
      <c r="C17">
        <v>11</v>
      </c>
      <c r="D17" s="4">
        <v>8401</v>
      </c>
      <c r="E17" s="17"/>
      <c r="G17" s="17">
        <v>74.028343200683594</v>
      </c>
      <c r="I17" s="17">
        <v>74.006927490234375</v>
      </c>
    </row>
    <row r="18" spans="1:9" x14ac:dyDescent="0.25">
      <c r="A18">
        <v>1923</v>
      </c>
      <c r="C18">
        <v>12</v>
      </c>
      <c r="D18" s="4">
        <v>8432</v>
      </c>
      <c r="E18" s="17"/>
      <c r="G18" s="17">
        <v>61.977066040039063</v>
      </c>
      <c r="I18" s="17">
        <v>63.574542999267578</v>
      </c>
    </row>
    <row r="19" spans="1:9" x14ac:dyDescent="0.25">
      <c r="A19">
        <v>1923</v>
      </c>
      <c r="C19">
        <v>1</v>
      </c>
      <c r="D19" s="4">
        <v>8460</v>
      </c>
      <c r="E19" s="17"/>
      <c r="G19" s="17">
        <v>60.015785217285156</v>
      </c>
      <c r="I19" s="17">
        <v>60.106185913085937</v>
      </c>
    </row>
    <row r="20" spans="1:9" x14ac:dyDescent="0.25">
      <c r="A20">
        <v>1923</v>
      </c>
      <c r="C20">
        <v>2</v>
      </c>
      <c r="D20" s="4">
        <v>8491</v>
      </c>
      <c r="E20" s="17"/>
      <c r="G20" s="17">
        <v>66.675895690917969</v>
      </c>
      <c r="I20" s="17">
        <v>66.568214416503906</v>
      </c>
    </row>
    <row r="21" spans="1:9" x14ac:dyDescent="0.25">
      <c r="A21">
        <v>1923</v>
      </c>
      <c r="C21">
        <v>3</v>
      </c>
      <c r="D21" s="4">
        <v>8521</v>
      </c>
      <c r="E21" s="17"/>
      <c r="G21" s="17">
        <v>73.765434265136719</v>
      </c>
      <c r="I21" s="17">
        <v>73.542228698730469</v>
      </c>
    </row>
    <row r="22" spans="1:9" x14ac:dyDescent="0.25">
      <c r="A22">
        <v>1923</v>
      </c>
      <c r="C22">
        <v>4</v>
      </c>
      <c r="D22" s="4">
        <v>8552</v>
      </c>
      <c r="E22" s="17"/>
      <c r="G22" s="17">
        <v>63.967151641845703</v>
      </c>
      <c r="I22" s="17">
        <v>63.869861602783203</v>
      </c>
    </row>
    <row r="23" spans="1:9" x14ac:dyDescent="0.25">
      <c r="A23">
        <v>1923</v>
      </c>
      <c r="C23">
        <v>5</v>
      </c>
      <c r="D23" s="4">
        <v>8582</v>
      </c>
      <c r="E23" s="17"/>
      <c r="G23" s="17">
        <v>67.167167663574219</v>
      </c>
      <c r="I23" s="17">
        <v>66.984718322753906</v>
      </c>
    </row>
    <row r="24" spans="1:9" x14ac:dyDescent="0.25">
      <c r="A24">
        <v>1923</v>
      </c>
      <c r="C24">
        <v>6</v>
      </c>
      <c r="D24" s="4">
        <v>8613</v>
      </c>
      <c r="E24" s="17"/>
      <c r="G24" s="17">
        <v>77.722442626953125</v>
      </c>
      <c r="I24" s="17">
        <v>75.006340026855469</v>
      </c>
    </row>
    <row r="25" spans="1:9" x14ac:dyDescent="0.25">
      <c r="A25">
        <v>1923</v>
      </c>
      <c r="C25">
        <v>7</v>
      </c>
      <c r="D25" s="4">
        <v>8644</v>
      </c>
      <c r="E25" s="17"/>
      <c r="G25" s="17">
        <v>81.122756958007813</v>
      </c>
      <c r="I25" s="17">
        <v>81.210243225097656</v>
      </c>
    </row>
    <row r="26" spans="1:9" x14ac:dyDescent="0.25">
      <c r="A26">
        <v>1923</v>
      </c>
      <c r="C26">
        <v>8</v>
      </c>
      <c r="D26" s="4">
        <v>8674</v>
      </c>
      <c r="E26" s="17"/>
      <c r="G26" s="17">
        <v>84.836685180664062</v>
      </c>
      <c r="I26" s="17">
        <v>86.111602783203125</v>
      </c>
    </row>
    <row r="27" spans="1:9" x14ac:dyDescent="0.25">
      <c r="A27">
        <v>1923</v>
      </c>
      <c r="C27">
        <v>9</v>
      </c>
      <c r="D27" s="4">
        <v>8705</v>
      </c>
      <c r="E27" s="17"/>
      <c r="G27" s="17">
        <v>88.491058349609375</v>
      </c>
      <c r="I27" s="17">
        <v>90.148658752441406</v>
      </c>
    </row>
    <row r="28" spans="1:9" x14ac:dyDescent="0.25">
      <c r="A28">
        <v>1924</v>
      </c>
      <c r="C28">
        <v>10</v>
      </c>
      <c r="D28" s="4">
        <v>8735</v>
      </c>
      <c r="E28" s="17"/>
      <c r="G28" s="17">
        <v>89.726142883300781</v>
      </c>
      <c r="I28" s="17">
        <v>91.212493896484375</v>
      </c>
    </row>
    <row r="29" spans="1:9" x14ac:dyDescent="0.25">
      <c r="A29">
        <v>1924</v>
      </c>
      <c r="C29">
        <v>11</v>
      </c>
      <c r="D29" s="4">
        <v>8766</v>
      </c>
      <c r="E29" s="17"/>
      <c r="G29" s="17">
        <v>90.712692260742188</v>
      </c>
      <c r="I29" s="17">
        <v>91.088287353515625</v>
      </c>
    </row>
    <row r="30" spans="1:9" x14ac:dyDescent="0.25">
      <c r="A30">
        <v>1924</v>
      </c>
      <c r="C30">
        <v>12</v>
      </c>
      <c r="D30" s="4">
        <v>8797</v>
      </c>
      <c r="E30" s="17"/>
      <c r="G30" s="17">
        <v>90.442207336425781</v>
      </c>
      <c r="I30" s="17">
        <v>90.699417114257813</v>
      </c>
    </row>
    <row r="31" spans="1:9" x14ac:dyDescent="0.25">
      <c r="A31">
        <v>1924</v>
      </c>
      <c r="C31">
        <v>1</v>
      </c>
      <c r="D31" s="4">
        <v>8826</v>
      </c>
      <c r="E31" s="17"/>
      <c r="G31" s="17">
        <v>86.797164916992188</v>
      </c>
      <c r="I31" s="17">
        <v>86.108245849609375</v>
      </c>
    </row>
    <row r="32" spans="1:9" x14ac:dyDescent="0.25">
      <c r="A32">
        <v>1924</v>
      </c>
      <c r="C32">
        <v>2</v>
      </c>
      <c r="D32" s="4">
        <v>8857</v>
      </c>
      <c r="E32" s="17"/>
      <c r="G32" s="17">
        <v>76.544822692871094</v>
      </c>
      <c r="I32" s="17">
        <v>76.33563232421875</v>
      </c>
    </row>
    <row r="33" spans="1:9" x14ac:dyDescent="0.25">
      <c r="A33">
        <v>1924</v>
      </c>
      <c r="C33">
        <v>3</v>
      </c>
      <c r="D33" s="4">
        <v>8887</v>
      </c>
      <c r="E33" s="17"/>
      <c r="G33" s="17">
        <v>75.965324401855469</v>
      </c>
      <c r="I33" s="17">
        <v>75.845245361328125</v>
      </c>
    </row>
    <row r="34" spans="1:9" x14ac:dyDescent="0.25">
      <c r="A34">
        <v>1924</v>
      </c>
      <c r="C34">
        <v>4</v>
      </c>
      <c r="D34" s="4">
        <v>8918</v>
      </c>
      <c r="E34" s="17"/>
      <c r="G34" s="17">
        <v>81.027839660644531</v>
      </c>
      <c r="I34" s="17">
        <v>80.775733947753906</v>
      </c>
    </row>
    <row r="35" spans="1:9" x14ac:dyDescent="0.25">
      <c r="A35">
        <v>1924</v>
      </c>
      <c r="C35">
        <v>5</v>
      </c>
      <c r="D35" s="4">
        <v>8948</v>
      </c>
      <c r="E35" s="17"/>
      <c r="G35" s="17">
        <v>87.358734130859375</v>
      </c>
      <c r="I35" s="17">
        <v>87.223854064941406</v>
      </c>
    </row>
    <row r="36" spans="1:9" x14ac:dyDescent="0.25">
      <c r="A36">
        <v>1924</v>
      </c>
      <c r="C36">
        <v>6</v>
      </c>
      <c r="D36" s="4">
        <v>8979</v>
      </c>
      <c r="E36" s="17"/>
      <c r="G36" s="17">
        <v>89.954177856445313</v>
      </c>
      <c r="I36" s="17">
        <v>89.890701293945313</v>
      </c>
    </row>
    <row r="37" spans="1:9" x14ac:dyDescent="0.25">
      <c r="A37">
        <v>1924</v>
      </c>
      <c r="C37">
        <v>7</v>
      </c>
      <c r="D37" s="4">
        <v>9010</v>
      </c>
      <c r="E37" s="17"/>
      <c r="G37" s="17">
        <v>90.269966125488281</v>
      </c>
      <c r="I37" s="17">
        <v>90.339378356933594</v>
      </c>
    </row>
    <row r="38" spans="1:9" x14ac:dyDescent="0.25">
      <c r="A38">
        <v>1924</v>
      </c>
      <c r="C38">
        <v>8</v>
      </c>
      <c r="D38" s="4">
        <v>9040</v>
      </c>
      <c r="E38" s="17"/>
      <c r="G38" s="17">
        <v>91.489349365234375</v>
      </c>
      <c r="I38" s="17">
        <v>91.452987670898437</v>
      </c>
    </row>
    <row r="39" spans="1:9" x14ac:dyDescent="0.25">
      <c r="A39">
        <v>1924</v>
      </c>
      <c r="C39">
        <v>9</v>
      </c>
      <c r="D39" s="4">
        <v>9071</v>
      </c>
      <c r="E39" s="17"/>
      <c r="G39" s="17">
        <v>92.505561828613281</v>
      </c>
      <c r="I39" s="17">
        <v>92.421363830566406</v>
      </c>
    </row>
    <row r="40" spans="1:9" x14ac:dyDescent="0.25">
      <c r="A40">
        <v>1925</v>
      </c>
      <c r="C40">
        <v>10</v>
      </c>
      <c r="D40" s="4">
        <v>9101</v>
      </c>
      <c r="E40" s="17"/>
      <c r="G40" s="17">
        <v>93.393142700195312</v>
      </c>
      <c r="I40" s="17">
        <v>93.357376098632812</v>
      </c>
    </row>
    <row r="41" spans="1:9" x14ac:dyDescent="0.25">
      <c r="A41">
        <v>1925</v>
      </c>
      <c r="C41">
        <v>11</v>
      </c>
      <c r="D41" s="4">
        <v>9132</v>
      </c>
      <c r="E41" s="17"/>
      <c r="G41" s="17">
        <v>93.453483581542969</v>
      </c>
      <c r="I41" s="17">
        <v>93.871307373046875</v>
      </c>
    </row>
    <row r="42" spans="1:9" x14ac:dyDescent="0.25">
      <c r="A42">
        <v>1925</v>
      </c>
      <c r="C42">
        <v>12</v>
      </c>
      <c r="D42" s="4">
        <v>9163</v>
      </c>
      <c r="E42" s="17"/>
      <c r="G42" s="17">
        <v>87.362144470214844</v>
      </c>
      <c r="I42" s="17">
        <v>87.700607299804688</v>
      </c>
    </row>
    <row r="43" spans="1:9" x14ac:dyDescent="0.25">
      <c r="A43">
        <v>1925</v>
      </c>
      <c r="C43">
        <v>1</v>
      </c>
      <c r="D43" s="4">
        <v>9191</v>
      </c>
      <c r="E43" s="17"/>
      <c r="G43" s="17">
        <v>83.716964721679688</v>
      </c>
      <c r="I43" s="17">
        <v>84.097663879394531</v>
      </c>
    </row>
    <row r="44" spans="1:9" x14ac:dyDescent="0.25">
      <c r="A44">
        <v>1925</v>
      </c>
      <c r="C44">
        <v>2</v>
      </c>
      <c r="D44" s="4">
        <v>9222</v>
      </c>
      <c r="E44" s="17"/>
      <c r="G44" s="17">
        <v>54.166065216064453</v>
      </c>
      <c r="I44" s="17">
        <v>54.897956848144531</v>
      </c>
    </row>
    <row r="45" spans="1:9" x14ac:dyDescent="0.25">
      <c r="A45">
        <v>1925</v>
      </c>
      <c r="C45">
        <v>3</v>
      </c>
      <c r="D45" s="4">
        <v>9252</v>
      </c>
      <c r="E45" s="17"/>
      <c r="G45" s="17">
        <v>63.152202606201172</v>
      </c>
      <c r="I45" s="17">
        <v>61.348972320556641</v>
      </c>
    </row>
    <row r="46" spans="1:9" x14ac:dyDescent="0.25">
      <c r="A46">
        <v>1925</v>
      </c>
      <c r="C46">
        <v>4</v>
      </c>
      <c r="D46" s="4">
        <v>9283</v>
      </c>
      <c r="E46" s="17"/>
      <c r="G46" s="17">
        <v>62.389968872070313</v>
      </c>
      <c r="I46" s="17">
        <v>61.360496520996094</v>
      </c>
    </row>
    <row r="47" spans="1:9" x14ac:dyDescent="0.25">
      <c r="A47">
        <v>1925</v>
      </c>
      <c r="C47">
        <v>5</v>
      </c>
      <c r="D47" s="4">
        <v>9313</v>
      </c>
      <c r="E47" s="17"/>
      <c r="G47" s="17">
        <v>66.299751281738281</v>
      </c>
      <c r="I47" s="17">
        <v>65.648880004882813</v>
      </c>
    </row>
    <row r="48" spans="1:9" x14ac:dyDescent="0.25">
      <c r="A48">
        <v>1925</v>
      </c>
      <c r="C48">
        <v>6</v>
      </c>
      <c r="D48" s="4">
        <v>9344</v>
      </c>
      <c r="E48" s="17"/>
      <c r="G48" s="17">
        <v>77.632438659667969</v>
      </c>
      <c r="I48" s="17">
        <v>77.500106811523438</v>
      </c>
    </row>
    <row r="49" spans="1:9" x14ac:dyDescent="0.25">
      <c r="A49">
        <v>1925</v>
      </c>
      <c r="C49">
        <v>7</v>
      </c>
      <c r="D49" s="4">
        <v>9375</v>
      </c>
      <c r="E49" s="17"/>
      <c r="G49" s="17">
        <v>84.239845275878906</v>
      </c>
      <c r="I49" s="17">
        <v>84.45965576171875</v>
      </c>
    </row>
    <row r="50" spans="1:9" x14ac:dyDescent="0.25">
      <c r="A50">
        <v>1925</v>
      </c>
      <c r="C50">
        <v>8</v>
      </c>
      <c r="D50" s="4">
        <v>9405</v>
      </c>
      <c r="E50" s="17"/>
      <c r="G50" s="17">
        <v>87.512649536132813</v>
      </c>
      <c r="I50" s="17">
        <v>87.949264526367188</v>
      </c>
    </row>
    <row r="51" spans="1:9" x14ac:dyDescent="0.25">
      <c r="A51">
        <v>1925</v>
      </c>
      <c r="C51">
        <v>9</v>
      </c>
      <c r="D51" s="4">
        <v>9436</v>
      </c>
      <c r="E51" s="17"/>
      <c r="G51" s="17">
        <v>90.705459594726563</v>
      </c>
      <c r="I51" s="17">
        <v>91.131004333496094</v>
      </c>
    </row>
    <row r="52" spans="1:9" x14ac:dyDescent="0.25">
      <c r="A52">
        <v>1926</v>
      </c>
      <c r="C52">
        <v>10</v>
      </c>
      <c r="D52" s="4">
        <v>9466</v>
      </c>
      <c r="E52" s="17"/>
      <c r="G52" s="17">
        <v>91.207229614257813</v>
      </c>
      <c r="I52" s="17">
        <v>91.592536926269531</v>
      </c>
    </row>
    <row r="53" spans="1:9" x14ac:dyDescent="0.25">
      <c r="A53">
        <v>1926</v>
      </c>
      <c r="C53">
        <v>11</v>
      </c>
      <c r="D53" s="4">
        <v>9497</v>
      </c>
      <c r="E53" s="17"/>
      <c r="G53" s="17">
        <v>91.013572692871094</v>
      </c>
      <c r="I53" s="17">
        <v>91.295661926269531</v>
      </c>
    </row>
    <row r="54" spans="1:9" x14ac:dyDescent="0.25">
      <c r="A54">
        <v>1926</v>
      </c>
      <c r="C54">
        <v>12</v>
      </c>
      <c r="D54" s="4">
        <v>9528</v>
      </c>
      <c r="E54" s="17"/>
      <c r="G54" s="17">
        <v>90.893814086914063</v>
      </c>
      <c r="I54" s="17">
        <v>90.99615478515625</v>
      </c>
    </row>
    <row r="55" spans="1:9" x14ac:dyDescent="0.25">
      <c r="A55">
        <v>1926</v>
      </c>
      <c r="C55">
        <v>1</v>
      </c>
      <c r="D55" s="4">
        <v>9556</v>
      </c>
      <c r="E55" s="17"/>
      <c r="G55" s="17">
        <v>81.187263488769531</v>
      </c>
      <c r="I55" s="17">
        <v>81.787193298339844</v>
      </c>
    </row>
    <row r="56" spans="1:9" x14ac:dyDescent="0.25">
      <c r="A56">
        <v>1926</v>
      </c>
      <c r="C56">
        <v>2</v>
      </c>
      <c r="D56" s="4">
        <v>9587</v>
      </c>
      <c r="E56" s="17"/>
      <c r="G56" s="17">
        <v>57.758152008056641</v>
      </c>
      <c r="I56" s="17">
        <v>59.582653045654297</v>
      </c>
    </row>
    <row r="57" spans="1:9" x14ac:dyDescent="0.25">
      <c r="A57">
        <v>1926</v>
      </c>
      <c r="C57">
        <v>3</v>
      </c>
      <c r="D57" s="4">
        <v>9617</v>
      </c>
      <c r="E57" s="17"/>
      <c r="G57" s="17">
        <v>66.476310729980469</v>
      </c>
      <c r="I57" s="17">
        <v>66.436820983886719</v>
      </c>
    </row>
    <row r="58" spans="1:9" x14ac:dyDescent="0.25">
      <c r="A58">
        <v>1926</v>
      </c>
      <c r="C58">
        <v>4</v>
      </c>
      <c r="D58" s="4">
        <v>9648</v>
      </c>
      <c r="E58" s="17"/>
      <c r="G58" s="17">
        <v>65.981658935546875</v>
      </c>
      <c r="I58" s="17">
        <v>66.090965270996094</v>
      </c>
    </row>
    <row r="59" spans="1:9" x14ac:dyDescent="0.25">
      <c r="A59">
        <v>1926</v>
      </c>
      <c r="C59">
        <v>5</v>
      </c>
      <c r="D59" s="4">
        <v>9678</v>
      </c>
      <c r="E59" s="17"/>
      <c r="G59" s="17">
        <v>70.508758544921875</v>
      </c>
      <c r="I59" s="17">
        <v>70.407272338867188</v>
      </c>
    </row>
    <row r="60" spans="1:9" x14ac:dyDescent="0.25">
      <c r="A60">
        <v>1926</v>
      </c>
      <c r="C60">
        <v>6</v>
      </c>
      <c r="D60" s="4">
        <v>9709</v>
      </c>
      <c r="E60" s="17"/>
      <c r="G60" s="17">
        <v>80.992668151855469</v>
      </c>
      <c r="I60" s="17">
        <v>81.064750671386719</v>
      </c>
    </row>
    <row r="61" spans="1:9" x14ac:dyDescent="0.25">
      <c r="A61">
        <v>1926</v>
      </c>
      <c r="C61">
        <v>7</v>
      </c>
      <c r="D61" s="4">
        <v>9740</v>
      </c>
      <c r="E61" s="17"/>
      <c r="G61" s="17">
        <v>85.589408874511719</v>
      </c>
      <c r="I61" s="17">
        <v>85.80499267578125</v>
      </c>
    </row>
    <row r="62" spans="1:9" x14ac:dyDescent="0.25">
      <c r="A62">
        <v>1926</v>
      </c>
      <c r="C62">
        <v>8</v>
      </c>
      <c r="D62" s="4">
        <v>9770</v>
      </c>
      <c r="E62" s="17"/>
      <c r="G62" s="17">
        <v>88.312088012695312</v>
      </c>
      <c r="I62" s="17">
        <v>88.574470520019531</v>
      </c>
    </row>
    <row r="63" spans="1:9" x14ac:dyDescent="0.25">
      <c r="A63">
        <v>1926</v>
      </c>
      <c r="C63">
        <v>9</v>
      </c>
      <c r="D63" s="4">
        <v>9801</v>
      </c>
      <c r="E63" s="17"/>
      <c r="G63" s="17">
        <v>91.263816833496094</v>
      </c>
      <c r="I63" s="17">
        <v>91.509605407714844</v>
      </c>
    </row>
    <row r="64" spans="1:9" x14ac:dyDescent="0.25">
      <c r="A64">
        <v>1927</v>
      </c>
      <c r="C64">
        <v>10</v>
      </c>
      <c r="D64" s="4">
        <v>9831</v>
      </c>
      <c r="E64" s="17"/>
      <c r="G64" s="17">
        <v>91.598457336425781</v>
      </c>
      <c r="I64" s="17">
        <v>91.667617797851563</v>
      </c>
    </row>
    <row r="65" spans="1:9" x14ac:dyDescent="0.25">
      <c r="A65">
        <v>1927</v>
      </c>
      <c r="C65">
        <v>11</v>
      </c>
      <c r="D65" s="4">
        <v>9862</v>
      </c>
      <c r="E65" s="17"/>
      <c r="G65" s="17">
        <v>81.423309326171875</v>
      </c>
      <c r="I65" s="17">
        <v>78.335212707519531</v>
      </c>
    </row>
    <row r="66" spans="1:9" x14ac:dyDescent="0.25">
      <c r="A66">
        <v>1927</v>
      </c>
      <c r="C66">
        <v>12</v>
      </c>
      <c r="D66" s="4">
        <v>9893</v>
      </c>
      <c r="E66" s="17"/>
      <c r="G66" s="17">
        <v>73.660446166992188</v>
      </c>
      <c r="I66" s="17">
        <v>73.245986938476563</v>
      </c>
    </row>
    <row r="67" spans="1:9" x14ac:dyDescent="0.25">
      <c r="A67">
        <v>1927</v>
      </c>
      <c r="C67">
        <v>1</v>
      </c>
      <c r="D67" s="4">
        <v>9921</v>
      </c>
      <c r="E67" s="17"/>
      <c r="G67" s="17">
        <v>61.972255706787109</v>
      </c>
      <c r="I67" s="17">
        <v>65.109405517578125</v>
      </c>
    </row>
    <row r="68" spans="1:9" x14ac:dyDescent="0.25">
      <c r="A68">
        <v>1927</v>
      </c>
      <c r="C68">
        <v>2</v>
      </c>
      <c r="D68" s="4">
        <v>9952</v>
      </c>
      <c r="E68" s="17"/>
      <c r="G68" s="17">
        <v>48.587955474853516</v>
      </c>
      <c r="I68" s="17">
        <v>48.857673645019531</v>
      </c>
    </row>
    <row r="69" spans="1:9" x14ac:dyDescent="0.25">
      <c r="A69">
        <v>1927</v>
      </c>
      <c r="C69">
        <v>3</v>
      </c>
      <c r="D69" s="4">
        <v>9982</v>
      </c>
      <c r="E69" s="17"/>
      <c r="G69" s="17">
        <v>53.456550598144531</v>
      </c>
      <c r="I69" s="17">
        <v>53.360820770263672</v>
      </c>
    </row>
    <row r="70" spans="1:9" x14ac:dyDescent="0.25">
      <c r="A70">
        <v>1927</v>
      </c>
      <c r="C70">
        <v>4</v>
      </c>
      <c r="D70" s="4">
        <v>10013</v>
      </c>
      <c r="E70" s="17"/>
      <c r="G70" s="17">
        <v>53.695438385009766</v>
      </c>
      <c r="I70" s="17">
        <v>53.613857269287109</v>
      </c>
    </row>
    <row r="71" spans="1:9" x14ac:dyDescent="0.25">
      <c r="A71">
        <v>1927</v>
      </c>
      <c r="C71">
        <v>5</v>
      </c>
      <c r="D71" s="4">
        <v>10043</v>
      </c>
      <c r="E71" s="17"/>
      <c r="G71" s="17">
        <v>60.783203125</v>
      </c>
      <c r="I71" s="17">
        <v>60.715251922607422</v>
      </c>
    </row>
    <row r="72" spans="1:9" x14ac:dyDescent="0.25">
      <c r="A72">
        <v>1927</v>
      </c>
      <c r="C72">
        <v>6</v>
      </c>
      <c r="D72" s="4">
        <v>10074</v>
      </c>
      <c r="E72" s="17"/>
      <c r="G72" s="17">
        <v>72.908432006835938</v>
      </c>
      <c r="I72" s="17">
        <v>74.352005004882813</v>
      </c>
    </row>
    <row r="73" spans="1:9" x14ac:dyDescent="0.25">
      <c r="A73">
        <v>1927</v>
      </c>
      <c r="C73">
        <v>7</v>
      </c>
      <c r="D73" s="4">
        <v>10105</v>
      </c>
      <c r="E73" s="17"/>
      <c r="G73" s="17">
        <v>76.560890197753906</v>
      </c>
      <c r="I73" s="17">
        <v>80.579803466796875</v>
      </c>
    </row>
    <row r="74" spans="1:9" x14ac:dyDescent="0.25">
      <c r="A74">
        <v>1927</v>
      </c>
      <c r="C74">
        <v>8</v>
      </c>
      <c r="D74" s="4">
        <v>10135</v>
      </c>
      <c r="E74" s="17"/>
      <c r="G74" s="17">
        <v>82.680679321289063</v>
      </c>
      <c r="I74" s="17">
        <v>84.718925476074219</v>
      </c>
    </row>
    <row r="75" spans="1:9" x14ac:dyDescent="0.25">
      <c r="A75">
        <v>1927</v>
      </c>
      <c r="C75">
        <v>9</v>
      </c>
      <c r="D75" s="4">
        <v>10166</v>
      </c>
      <c r="E75" s="17"/>
      <c r="G75" s="17">
        <v>81.070022583007813</v>
      </c>
      <c r="I75" s="17">
        <v>81.045021057128906</v>
      </c>
    </row>
    <row r="76" spans="1:9" x14ac:dyDescent="0.25">
      <c r="A76">
        <v>1928</v>
      </c>
      <c r="C76">
        <v>10</v>
      </c>
      <c r="D76" s="4">
        <v>10196</v>
      </c>
      <c r="E76" s="17"/>
      <c r="G76" s="17">
        <v>80.915061950683594</v>
      </c>
      <c r="I76" s="17">
        <v>80.945083618164063</v>
      </c>
    </row>
    <row r="77" spans="1:9" x14ac:dyDescent="0.25">
      <c r="A77">
        <v>1928</v>
      </c>
      <c r="C77">
        <v>11</v>
      </c>
      <c r="D77" s="4">
        <v>10227</v>
      </c>
      <c r="E77" s="17"/>
      <c r="G77" s="17">
        <v>81.022476196289062</v>
      </c>
      <c r="I77" s="17">
        <v>81.043052673339844</v>
      </c>
    </row>
    <row r="78" spans="1:9" x14ac:dyDescent="0.25">
      <c r="A78">
        <v>1928</v>
      </c>
      <c r="C78">
        <v>12</v>
      </c>
      <c r="D78" s="4">
        <v>10258</v>
      </c>
      <c r="E78" s="17"/>
      <c r="G78" s="17">
        <v>83.269248962402344</v>
      </c>
      <c r="I78" s="17">
        <v>81.443351745605469</v>
      </c>
    </row>
    <row r="79" spans="1:9" x14ac:dyDescent="0.25">
      <c r="A79">
        <v>1928</v>
      </c>
      <c r="C79">
        <v>1</v>
      </c>
      <c r="D79" s="4">
        <v>10287</v>
      </c>
      <c r="E79" s="17"/>
      <c r="G79" s="17">
        <v>72.232131958007813</v>
      </c>
      <c r="I79" s="17">
        <v>71.759811401367188</v>
      </c>
    </row>
    <row r="80" spans="1:9" x14ac:dyDescent="0.25">
      <c r="A80">
        <v>1928</v>
      </c>
      <c r="C80">
        <v>2</v>
      </c>
      <c r="D80" s="4">
        <v>10318</v>
      </c>
      <c r="E80" s="17"/>
      <c r="G80" s="17">
        <v>63.566329956054687</v>
      </c>
      <c r="I80" s="17">
        <v>66.37725830078125</v>
      </c>
    </row>
    <row r="81" spans="1:9" x14ac:dyDescent="0.25">
      <c r="A81">
        <v>1928</v>
      </c>
      <c r="C81">
        <v>3</v>
      </c>
      <c r="D81" s="4">
        <v>10348</v>
      </c>
      <c r="E81" s="17"/>
      <c r="G81" s="17">
        <v>51.363868713378906</v>
      </c>
      <c r="I81" s="17">
        <v>51.272190093994141</v>
      </c>
    </row>
    <row r="82" spans="1:9" x14ac:dyDescent="0.25">
      <c r="A82">
        <v>1928</v>
      </c>
      <c r="C82">
        <v>4</v>
      </c>
      <c r="D82" s="4">
        <v>10379</v>
      </c>
      <c r="E82" s="17"/>
      <c r="G82" s="17">
        <v>58.982280731201172</v>
      </c>
      <c r="I82" s="17">
        <v>58.893047332763672</v>
      </c>
    </row>
    <row r="83" spans="1:9" x14ac:dyDescent="0.25">
      <c r="A83">
        <v>1928</v>
      </c>
      <c r="C83">
        <v>5</v>
      </c>
      <c r="D83" s="4">
        <v>10409</v>
      </c>
      <c r="E83" s="17"/>
      <c r="G83" s="17">
        <v>71.028495788574219</v>
      </c>
      <c r="I83" s="17">
        <v>71.067207336425781</v>
      </c>
    </row>
    <row r="84" spans="1:9" x14ac:dyDescent="0.25">
      <c r="A84">
        <v>1928</v>
      </c>
      <c r="C84">
        <v>6</v>
      </c>
      <c r="D84" s="4">
        <v>10440</v>
      </c>
      <c r="E84" s="17"/>
      <c r="G84" s="17">
        <v>79.130790710449219</v>
      </c>
      <c r="I84" s="17">
        <v>79.553672790527344</v>
      </c>
    </row>
    <row r="85" spans="1:9" x14ac:dyDescent="0.25">
      <c r="A85">
        <v>1928</v>
      </c>
      <c r="C85">
        <v>7</v>
      </c>
      <c r="D85" s="4">
        <v>10471</v>
      </c>
      <c r="E85" s="17"/>
      <c r="G85" s="17">
        <v>77.050529479980469</v>
      </c>
      <c r="I85" s="17">
        <v>81.024772644042969</v>
      </c>
    </row>
    <row r="86" spans="1:9" x14ac:dyDescent="0.25">
      <c r="A86">
        <v>1928</v>
      </c>
      <c r="C86">
        <v>8</v>
      </c>
      <c r="D86" s="4">
        <v>10501</v>
      </c>
      <c r="E86" s="17"/>
      <c r="G86" s="17">
        <v>82.271629333496094</v>
      </c>
      <c r="I86" s="17">
        <v>84.712425231933594</v>
      </c>
    </row>
    <row r="87" spans="1:9" x14ac:dyDescent="0.25">
      <c r="A87">
        <v>1928</v>
      </c>
      <c r="C87">
        <v>9</v>
      </c>
      <c r="D87" s="4">
        <v>10532</v>
      </c>
      <c r="E87" s="17"/>
      <c r="G87" s="17">
        <v>80.905326843261719</v>
      </c>
      <c r="I87" s="17">
        <v>80.996772766113281</v>
      </c>
    </row>
    <row r="88" spans="1:9" x14ac:dyDescent="0.25">
      <c r="A88">
        <v>1929</v>
      </c>
      <c r="C88">
        <v>10</v>
      </c>
      <c r="D88" s="4">
        <v>10562</v>
      </c>
      <c r="E88" s="17"/>
      <c r="G88" s="17">
        <v>81.033485412597656</v>
      </c>
      <c r="I88" s="17">
        <v>80.984420776367188</v>
      </c>
    </row>
    <row r="89" spans="1:9" x14ac:dyDescent="0.25">
      <c r="A89">
        <v>1929</v>
      </c>
      <c r="C89">
        <v>11</v>
      </c>
      <c r="D89" s="4">
        <v>10593</v>
      </c>
      <c r="E89" s="17"/>
      <c r="G89" s="17">
        <v>81.029396057128906</v>
      </c>
      <c r="I89" s="17">
        <v>81.078842163085938</v>
      </c>
    </row>
    <row r="90" spans="1:9" x14ac:dyDescent="0.25">
      <c r="A90">
        <v>1929</v>
      </c>
      <c r="C90">
        <v>12</v>
      </c>
      <c r="D90" s="4">
        <v>10624</v>
      </c>
      <c r="E90" s="17"/>
      <c r="G90" s="17">
        <v>84.715789794921875</v>
      </c>
      <c r="I90" s="17">
        <v>84.781005859375</v>
      </c>
    </row>
    <row r="91" spans="1:9" x14ac:dyDescent="0.25">
      <c r="A91">
        <v>1929</v>
      </c>
      <c r="C91">
        <v>1</v>
      </c>
      <c r="D91" s="4">
        <v>10652</v>
      </c>
      <c r="E91" s="17"/>
      <c r="G91" s="17">
        <v>83.889205932617187</v>
      </c>
      <c r="I91" s="17">
        <v>82.526679992675781</v>
      </c>
    </row>
    <row r="92" spans="1:9" x14ac:dyDescent="0.25">
      <c r="A92">
        <v>1929</v>
      </c>
      <c r="C92">
        <v>2</v>
      </c>
      <c r="D92" s="4">
        <v>10683</v>
      </c>
      <c r="E92" s="17"/>
      <c r="G92" s="17">
        <v>76.110221862792969</v>
      </c>
      <c r="I92" s="17">
        <v>74.939620971679688</v>
      </c>
    </row>
    <row r="93" spans="1:9" x14ac:dyDescent="0.25">
      <c r="A93">
        <v>1929</v>
      </c>
      <c r="C93">
        <v>3</v>
      </c>
      <c r="D93" s="4">
        <v>10713</v>
      </c>
      <c r="E93" s="17"/>
      <c r="G93" s="17">
        <v>75.566719055175781</v>
      </c>
      <c r="I93" s="17">
        <v>75.509796142578125</v>
      </c>
    </row>
    <row r="94" spans="1:9" x14ac:dyDescent="0.25">
      <c r="A94">
        <v>1929</v>
      </c>
      <c r="C94">
        <v>4</v>
      </c>
      <c r="D94" s="4">
        <v>10744</v>
      </c>
      <c r="E94" s="17"/>
      <c r="G94" s="17">
        <v>79.340217590332031</v>
      </c>
      <c r="I94" s="17">
        <v>79.491630554199219</v>
      </c>
    </row>
    <row r="95" spans="1:9" x14ac:dyDescent="0.25">
      <c r="A95">
        <v>1929</v>
      </c>
      <c r="C95">
        <v>5</v>
      </c>
      <c r="D95" s="4">
        <v>10774</v>
      </c>
      <c r="E95" s="17"/>
      <c r="G95" s="17">
        <v>82.719680786132813</v>
      </c>
      <c r="I95" s="17">
        <v>82.726936340332031</v>
      </c>
    </row>
    <row r="96" spans="1:9" x14ac:dyDescent="0.25">
      <c r="A96">
        <v>1929</v>
      </c>
      <c r="C96">
        <v>6</v>
      </c>
      <c r="D96" s="4">
        <v>10805</v>
      </c>
      <c r="E96" s="17"/>
      <c r="G96" s="17">
        <v>83.190269470214844</v>
      </c>
      <c r="I96" s="17">
        <v>83.153045654296875</v>
      </c>
    </row>
    <row r="97" spans="1:9" x14ac:dyDescent="0.25">
      <c r="A97">
        <v>1929</v>
      </c>
      <c r="C97">
        <v>7</v>
      </c>
      <c r="D97" s="4">
        <v>10836</v>
      </c>
      <c r="E97" s="17"/>
      <c r="G97" s="17">
        <v>86.474090576171875</v>
      </c>
      <c r="I97" s="17">
        <v>86.461067199707031</v>
      </c>
    </row>
    <row r="98" spans="1:9" x14ac:dyDescent="0.25">
      <c r="A98">
        <v>1929</v>
      </c>
      <c r="C98">
        <v>8</v>
      </c>
      <c r="D98" s="4">
        <v>10866</v>
      </c>
      <c r="E98" s="17"/>
      <c r="G98" s="17">
        <v>89.694549560546875</v>
      </c>
      <c r="I98" s="17">
        <v>90.80413818359375</v>
      </c>
    </row>
    <row r="99" spans="1:9" x14ac:dyDescent="0.25">
      <c r="A99">
        <v>1929</v>
      </c>
      <c r="C99">
        <v>9</v>
      </c>
      <c r="D99" s="4">
        <v>10897</v>
      </c>
      <c r="E99" s="17"/>
      <c r="G99" s="17">
        <v>91.927803039550781</v>
      </c>
      <c r="I99" s="17">
        <v>92.962882995605469</v>
      </c>
    </row>
    <row r="100" spans="1:9" x14ac:dyDescent="0.25">
      <c r="A100">
        <v>1930</v>
      </c>
      <c r="C100">
        <v>10</v>
      </c>
      <c r="D100" s="4">
        <v>10927</v>
      </c>
      <c r="E100" s="17"/>
      <c r="G100" s="17">
        <v>93.569091796875</v>
      </c>
      <c r="I100" s="17">
        <v>93.96875</v>
      </c>
    </row>
    <row r="101" spans="1:9" x14ac:dyDescent="0.25">
      <c r="A101">
        <v>1930</v>
      </c>
      <c r="C101">
        <v>11</v>
      </c>
      <c r="D101" s="4">
        <v>10958</v>
      </c>
      <c r="E101" s="17"/>
      <c r="G101" s="17">
        <v>93.964500427246094</v>
      </c>
      <c r="I101" s="17">
        <v>94.110153198242188</v>
      </c>
    </row>
    <row r="102" spans="1:9" x14ac:dyDescent="0.25">
      <c r="A102">
        <v>1930</v>
      </c>
      <c r="C102">
        <v>12</v>
      </c>
      <c r="D102" s="4">
        <v>10989</v>
      </c>
      <c r="E102" s="17"/>
      <c r="G102" s="17">
        <v>82.691696166992188</v>
      </c>
      <c r="I102" s="17">
        <v>83.725074768066406</v>
      </c>
    </row>
    <row r="103" spans="1:9" x14ac:dyDescent="0.25">
      <c r="A103">
        <v>1930</v>
      </c>
      <c r="C103">
        <v>1</v>
      </c>
      <c r="D103" s="4">
        <v>11017</v>
      </c>
      <c r="E103" s="17"/>
      <c r="G103" s="17">
        <v>71.10040283203125</v>
      </c>
      <c r="I103" s="17">
        <v>72.782630920410156</v>
      </c>
    </row>
    <row r="104" spans="1:9" x14ac:dyDescent="0.25">
      <c r="A104">
        <v>1930</v>
      </c>
      <c r="C104">
        <v>2</v>
      </c>
      <c r="D104" s="4">
        <v>11048</v>
      </c>
      <c r="E104" s="17"/>
      <c r="G104" s="17">
        <v>68.513618469238281</v>
      </c>
      <c r="I104" s="17">
        <v>70.250991821289062</v>
      </c>
    </row>
    <row r="105" spans="1:9" x14ac:dyDescent="0.25">
      <c r="A105">
        <v>1930</v>
      </c>
      <c r="C105">
        <v>3</v>
      </c>
      <c r="D105" s="4">
        <v>11078</v>
      </c>
      <c r="E105" s="17"/>
      <c r="G105" s="17">
        <v>61.025707244873047</v>
      </c>
      <c r="I105" s="17">
        <v>62.416343688964844</v>
      </c>
    </row>
    <row r="106" spans="1:9" x14ac:dyDescent="0.25">
      <c r="A106">
        <v>1930</v>
      </c>
      <c r="C106">
        <v>4</v>
      </c>
      <c r="D106" s="4">
        <v>11109</v>
      </c>
      <c r="E106" s="17"/>
      <c r="G106" s="17">
        <v>69.245811462402344</v>
      </c>
      <c r="I106" s="17">
        <v>69.670822143554688</v>
      </c>
    </row>
    <row r="107" spans="1:9" x14ac:dyDescent="0.25">
      <c r="A107">
        <v>1930</v>
      </c>
      <c r="C107">
        <v>5</v>
      </c>
      <c r="D107" s="4">
        <v>11139</v>
      </c>
      <c r="E107" s="17"/>
      <c r="G107" s="17">
        <v>78.811531066894531</v>
      </c>
      <c r="I107" s="17">
        <v>78.877433776855469</v>
      </c>
    </row>
    <row r="108" spans="1:9" x14ac:dyDescent="0.25">
      <c r="A108">
        <v>1930</v>
      </c>
      <c r="C108">
        <v>6</v>
      </c>
      <c r="D108" s="4">
        <v>11170</v>
      </c>
      <c r="E108" s="17"/>
      <c r="G108" s="17">
        <v>82.234695434570313</v>
      </c>
      <c r="I108" s="17">
        <v>82.287094116210938</v>
      </c>
    </row>
    <row r="109" spans="1:9" x14ac:dyDescent="0.25">
      <c r="A109">
        <v>1930</v>
      </c>
      <c r="C109">
        <v>7</v>
      </c>
      <c r="D109" s="4">
        <v>11201</v>
      </c>
      <c r="E109" s="17"/>
      <c r="G109" s="17">
        <v>84.691619873046875</v>
      </c>
      <c r="I109" s="17">
        <v>84.739410400390625</v>
      </c>
    </row>
    <row r="110" spans="1:9" x14ac:dyDescent="0.25">
      <c r="A110">
        <v>1930</v>
      </c>
      <c r="C110">
        <v>8</v>
      </c>
      <c r="D110" s="4">
        <v>11231</v>
      </c>
      <c r="E110" s="17"/>
      <c r="G110" s="17">
        <v>88.17974853515625</v>
      </c>
      <c r="I110" s="17">
        <v>88.670166015625</v>
      </c>
    </row>
    <row r="111" spans="1:9" x14ac:dyDescent="0.25">
      <c r="A111">
        <v>1930</v>
      </c>
      <c r="C111">
        <v>9</v>
      </c>
      <c r="D111" s="4">
        <v>11262</v>
      </c>
      <c r="E111" s="17"/>
      <c r="G111" s="17">
        <v>91.161720275878906</v>
      </c>
      <c r="I111" s="17">
        <v>91.7864990234375</v>
      </c>
    </row>
    <row r="112" spans="1:9" x14ac:dyDescent="0.25">
      <c r="A112">
        <v>1931</v>
      </c>
      <c r="C112">
        <v>10</v>
      </c>
      <c r="D112" s="4">
        <v>11292</v>
      </c>
      <c r="E112" s="17"/>
      <c r="G112" s="17">
        <v>91.310554504394531</v>
      </c>
      <c r="I112" s="17">
        <v>92.238128662109375</v>
      </c>
    </row>
    <row r="113" spans="1:9" x14ac:dyDescent="0.25">
      <c r="A113">
        <v>1931</v>
      </c>
      <c r="C113">
        <v>11</v>
      </c>
      <c r="D113" s="4">
        <v>11323</v>
      </c>
      <c r="E113" s="17"/>
      <c r="G113" s="17">
        <v>90.939743041992188</v>
      </c>
      <c r="I113" s="17">
        <v>91.60546875</v>
      </c>
    </row>
    <row r="114" spans="1:9" x14ac:dyDescent="0.25">
      <c r="A114">
        <v>1931</v>
      </c>
      <c r="C114">
        <v>12</v>
      </c>
      <c r="D114" s="4">
        <v>11354</v>
      </c>
      <c r="E114" s="17"/>
      <c r="G114" s="17">
        <v>90.78399658203125</v>
      </c>
      <c r="I114" s="17">
        <v>91.028160095214844</v>
      </c>
    </row>
    <row r="115" spans="1:9" x14ac:dyDescent="0.25">
      <c r="A115">
        <v>1931</v>
      </c>
      <c r="C115">
        <v>1</v>
      </c>
      <c r="D115" s="4">
        <v>11382</v>
      </c>
      <c r="E115" s="17"/>
      <c r="G115" s="17">
        <v>84.942123413085938</v>
      </c>
      <c r="I115" s="17">
        <v>85.600296020507812</v>
      </c>
    </row>
    <row r="116" spans="1:9" x14ac:dyDescent="0.25">
      <c r="A116">
        <v>1931</v>
      </c>
      <c r="C116">
        <v>2</v>
      </c>
      <c r="D116" s="4">
        <v>11413</v>
      </c>
      <c r="E116" s="17"/>
      <c r="G116" s="17">
        <v>78.606948852539063</v>
      </c>
      <c r="I116" s="17">
        <v>79.507865905761719</v>
      </c>
    </row>
    <row r="117" spans="1:9" x14ac:dyDescent="0.25">
      <c r="A117">
        <v>1931</v>
      </c>
      <c r="C117">
        <v>3</v>
      </c>
      <c r="D117" s="4">
        <v>11443</v>
      </c>
      <c r="E117" s="17"/>
      <c r="G117" s="17">
        <v>80.630584716796875</v>
      </c>
      <c r="I117" s="17">
        <v>80.724807739257813</v>
      </c>
    </row>
    <row r="118" spans="1:9" x14ac:dyDescent="0.25">
      <c r="A118">
        <v>1931</v>
      </c>
      <c r="C118">
        <v>4</v>
      </c>
      <c r="D118" s="4">
        <v>11474</v>
      </c>
      <c r="E118" s="17"/>
      <c r="G118" s="17">
        <v>82.478103637695313</v>
      </c>
      <c r="I118" s="17">
        <v>82.3223876953125</v>
      </c>
    </row>
    <row r="119" spans="1:9" x14ac:dyDescent="0.25">
      <c r="A119">
        <v>1931</v>
      </c>
      <c r="C119">
        <v>5</v>
      </c>
      <c r="D119" s="4">
        <v>11504</v>
      </c>
      <c r="E119" s="17"/>
      <c r="G119" s="17">
        <v>87.264320373535156</v>
      </c>
      <c r="I119" s="17">
        <v>87.272178649902344</v>
      </c>
    </row>
    <row r="120" spans="1:9" x14ac:dyDescent="0.25">
      <c r="A120">
        <v>1931</v>
      </c>
      <c r="C120">
        <v>6</v>
      </c>
      <c r="D120" s="4">
        <v>11535</v>
      </c>
      <c r="E120" s="17"/>
      <c r="G120" s="17">
        <v>90.105369567871094</v>
      </c>
      <c r="I120" s="17">
        <v>90.150810241699219</v>
      </c>
    </row>
    <row r="121" spans="1:9" x14ac:dyDescent="0.25">
      <c r="A121">
        <v>1931</v>
      </c>
      <c r="C121">
        <v>7</v>
      </c>
      <c r="D121" s="4">
        <v>11566</v>
      </c>
      <c r="E121" s="17"/>
      <c r="G121" s="17">
        <v>90.691520690917969</v>
      </c>
      <c r="I121" s="17">
        <v>90.717658996582031</v>
      </c>
    </row>
    <row r="122" spans="1:9" x14ac:dyDescent="0.25">
      <c r="A122">
        <v>1931</v>
      </c>
      <c r="C122">
        <v>8</v>
      </c>
      <c r="D122" s="4">
        <v>11596</v>
      </c>
      <c r="E122" s="17"/>
      <c r="G122" s="17">
        <v>91.534156799316406</v>
      </c>
      <c r="I122" s="17">
        <v>92.145912170410156</v>
      </c>
    </row>
    <row r="123" spans="1:9" x14ac:dyDescent="0.25">
      <c r="A123">
        <v>1931</v>
      </c>
      <c r="C123">
        <v>9</v>
      </c>
      <c r="D123" s="4">
        <v>11627</v>
      </c>
      <c r="E123" s="17"/>
      <c r="G123" s="17">
        <v>92.861320495605469</v>
      </c>
      <c r="I123" s="17">
        <v>93.434356689453125</v>
      </c>
    </row>
    <row r="124" spans="1:9" x14ac:dyDescent="0.25">
      <c r="A124">
        <v>1932</v>
      </c>
      <c r="C124">
        <v>10</v>
      </c>
      <c r="D124" s="4">
        <v>11657</v>
      </c>
      <c r="E124" s="17"/>
      <c r="G124" s="17">
        <v>94.146995544433594</v>
      </c>
      <c r="I124" s="17">
        <v>94.351707458496094</v>
      </c>
    </row>
    <row r="125" spans="1:9" x14ac:dyDescent="0.25">
      <c r="A125">
        <v>1932</v>
      </c>
      <c r="C125">
        <v>11</v>
      </c>
      <c r="D125" s="4">
        <v>11688</v>
      </c>
      <c r="E125" s="17"/>
      <c r="G125" s="17">
        <v>94.460052490234375</v>
      </c>
      <c r="I125" s="17">
        <v>94.542587280273438</v>
      </c>
    </row>
    <row r="126" spans="1:9" x14ac:dyDescent="0.25">
      <c r="A126">
        <v>1932</v>
      </c>
      <c r="C126">
        <v>12</v>
      </c>
      <c r="D126" s="4">
        <v>11719</v>
      </c>
      <c r="E126" s="17"/>
      <c r="G126" s="17">
        <v>82.953758239746094</v>
      </c>
      <c r="I126" s="17">
        <v>79.546737670898438</v>
      </c>
    </row>
    <row r="127" spans="1:9" x14ac:dyDescent="0.25">
      <c r="A127">
        <v>1932</v>
      </c>
      <c r="C127">
        <v>1</v>
      </c>
      <c r="D127" s="4">
        <v>11748</v>
      </c>
      <c r="E127" s="17"/>
      <c r="G127" s="17">
        <v>72.246902465820313</v>
      </c>
      <c r="I127" s="17">
        <v>72.293853759765625</v>
      </c>
    </row>
    <row r="128" spans="1:9" x14ac:dyDescent="0.25">
      <c r="A128">
        <v>1932</v>
      </c>
      <c r="C128">
        <v>2</v>
      </c>
      <c r="D128" s="4">
        <v>11779</v>
      </c>
      <c r="E128" s="17"/>
      <c r="G128" s="17">
        <v>71.334007263183594</v>
      </c>
      <c r="I128" s="17">
        <v>71.944473266601563</v>
      </c>
    </row>
    <row r="129" spans="1:9" x14ac:dyDescent="0.25">
      <c r="A129">
        <v>1932</v>
      </c>
      <c r="C129">
        <v>3</v>
      </c>
      <c r="D129" s="4">
        <v>11809</v>
      </c>
      <c r="E129" s="17"/>
      <c r="G129" s="17">
        <v>74.058319091796875</v>
      </c>
      <c r="I129" s="17">
        <v>71.382583618164063</v>
      </c>
    </row>
    <row r="130" spans="1:9" x14ac:dyDescent="0.25">
      <c r="A130">
        <v>1932</v>
      </c>
      <c r="C130">
        <v>4</v>
      </c>
      <c r="D130" s="4">
        <v>11840</v>
      </c>
      <c r="E130" s="17"/>
      <c r="G130" s="17">
        <v>74.676223754882813</v>
      </c>
      <c r="I130" s="17">
        <v>72.827957153320312</v>
      </c>
    </row>
    <row r="131" spans="1:9" x14ac:dyDescent="0.25">
      <c r="A131">
        <v>1932</v>
      </c>
      <c r="C131">
        <v>5</v>
      </c>
      <c r="D131" s="4">
        <v>11870</v>
      </c>
      <c r="E131" s="17"/>
      <c r="G131" s="17">
        <v>74.056785583496094</v>
      </c>
      <c r="I131" s="17">
        <v>73.625144958496094</v>
      </c>
    </row>
    <row r="132" spans="1:9" x14ac:dyDescent="0.25">
      <c r="A132">
        <v>1932</v>
      </c>
      <c r="C132">
        <v>6</v>
      </c>
      <c r="D132" s="4">
        <v>11901</v>
      </c>
      <c r="E132" s="17"/>
      <c r="G132" s="17">
        <v>76.548538208007813</v>
      </c>
      <c r="I132" s="17">
        <v>76.388328552246094</v>
      </c>
    </row>
    <row r="133" spans="1:9" x14ac:dyDescent="0.25">
      <c r="A133">
        <v>1932</v>
      </c>
      <c r="C133">
        <v>7</v>
      </c>
      <c r="D133" s="4">
        <v>11932</v>
      </c>
      <c r="E133" s="17"/>
      <c r="G133" s="17">
        <v>84.042953491210937</v>
      </c>
      <c r="I133" s="17">
        <v>83.981452941894531</v>
      </c>
    </row>
    <row r="134" spans="1:9" x14ac:dyDescent="0.25">
      <c r="A134">
        <v>1932</v>
      </c>
      <c r="C134">
        <v>8</v>
      </c>
      <c r="D134" s="4">
        <v>11962</v>
      </c>
      <c r="E134" s="17"/>
      <c r="G134" s="17">
        <v>89.53192138671875</v>
      </c>
      <c r="I134" s="17">
        <v>89.703590393066406</v>
      </c>
    </row>
    <row r="135" spans="1:9" x14ac:dyDescent="0.25">
      <c r="A135">
        <v>1932</v>
      </c>
      <c r="C135">
        <v>9</v>
      </c>
      <c r="D135" s="4">
        <v>11993</v>
      </c>
      <c r="E135" s="17"/>
      <c r="G135" s="17">
        <v>92.062797546386719</v>
      </c>
      <c r="I135" s="17">
        <v>92.273933410644531</v>
      </c>
    </row>
    <row r="136" spans="1:9" x14ac:dyDescent="0.25">
      <c r="A136">
        <v>1933</v>
      </c>
      <c r="C136">
        <v>10</v>
      </c>
      <c r="D136" s="4">
        <v>12023</v>
      </c>
      <c r="E136" s="17"/>
      <c r="G136" s="17">
        <v>93.437553405761719</v>
      </c>
      <c r="I136" s="17">
        <v>93.737922668457031</v>
      </c>
    </row>
    <row r="137" spans="1:9" x14ac:dyDescent="0.25">
      <c r="A137">
        <v>1933</v>
      </c>
      <c r="C137">
        <v>11</v>
      </c>
      <c r="D137" s="4">
        <v>12054</v>
      </c>
      <c r="E137" s="17"/>
      <c r="G137" s="17">
        <v>93.679664611816406</v>
      </c>
      <c r="I137" s="17">
        <v>93.913650512695313</v>
      </c>
    </row>
    <row r="138" spans="1:9" x14ac:dyDescent="0.25">
      <c r="A138">
        <v>1933</v>
      </c>
      <c r="C138">
        <v>12</v>
      </c>
      <c r="D138" s="4">
        <v>12085</v>
      </c>
      <c r="E138" s="17"/>
      <c r="G138" s="17">
        <v>90.896453857421875</v>
      </c>
      <c r="I138" s="17">
        <v>91.019248962402344</v>
      </c>
    </row>
    <row r="139" spans="1:9" x14ac:dyDescent="0.25">
      <c r="A139">
        <v>1933</v>
      </c>
      <c r="C139">
        <v>1</v>
      </c>
      <c r="D139" s="4">
        <v>12113</v>
      </c>
      <c r="E139" s="17"/>
      <c r="G139" s="17">
        <v>82.41375732421875</v>
      </c>
      <c r="I139" s="17">
        <v>82.989189147949219</v>
      </c>
    </row>
    <row r="140" spans="1:9" x14ac:dyDescent="0.25">
      <c r="A140">
        <v>1933</v>
      </c>
      <c r="C140">
        <v>2</v>
      </c>
      <c r="D140" s="4">
        <v>12144</v>
      </c>
      <c r="E140" s="17"/>
      <c r="G140" s="17">
        <v>78.58154296875</v>
      </c>
      <c r="I140" s="17">
        <v>78.475822448730469</v>
      </c>
    </row>
    <row r="141" spans="1:9" x14ac:dyDescent="0.25">
      <c r="A141">
        <v>1933</v>
      </c>
      <c r="C141">
        <v>3</v>
      </c>
      <c r="D141" s="4">
        <v>12174</v>
      </c>
      <c r="E141" s="17"/>
      <c r="G141" s="17">
        <v>74.831306457519531</v>
      </c>
      <c r="I141" s="17">
        <v>74.922966003417969</v>
      </c>
    </row>
    <row r="142" spans="1:9" x14ac:dyDescent="0.25">
      <c r="A142">
        <v>1933</v>
      </c>
      <c r="C142">
        <v>4</v>
      </c>
      <c r="D142" s="4">
        <v>12205</v>
      </c>
      <c r="E142" s="17"/>
      <c r="G142" s="17">
        <v>76.299232482910156</v>
      </c>
      <c r="I142" s="17">
        <v>76.472915649414063</v>
      </c>
    </row>
    <row r="143" spans="1:9" x14ac:dyDescent="0.25">
      <c r="A143">
        <v>1933</v>
      </c>
      <c r="C143">
        <v>5</v>
      </c>
      <c r="D143" s="4">
        <v>12235</v>
      </c>
      <c r="E143" s="17"/>
      <c r="G143" s="17">
        <v>81.206268310546875</v>
      </c>
      <c r="I143" s="17">
        <v>81.23626708984375</v>
      </c>
    </row>
    <row r="144" spans="1:9" x14ac:dyDescent="0.25">
      <c r="A144">
        <v>1933</v>
      </c>
      <c r="C144">
        <v>6</v>
      </c>
      <c r="D144" s="4">
        <v>12266</v>
      </c>
      <c r="E144" s="17"/>
      <c r="G144" s="17">
        <v>82.840965270996094</v>
      </c>
      <c r="I144" s="17">
        <v>82.848045349121094</v>
      </c>
    </row>
    <row r="145" spans="1:9" x14ac:dyDescent="0.25">
      <c r="A145">
        <v>1933</v>
      </c>
      <c r="C145">
        <v>7</v>
      </c>
      <c r="D145" s="4">
        <v>12297</v>
      </c>
      <c r="E145" s="17"/>
      <c r="G145" s="17">
        <v>86.339698791503906</v>
      </c>
      <c r="I145" s="17">
        <v>86.347434997558594</v>
      </c>
    </row>
    <row r="146" spans="1:9" x14ac:dyDescent="0.25">
      <c r="A146">
        <v>1933</v>
      </c>
      <c r="C146">
        <v>8</v>
      </c>
      <c r="D146" s="4">
        <v>12327</v>
      </c>
      <c r="E146" s="17"/>
      <c r="G146" s="17">
        <v>90.652565002441406</v>
      </c>
      <c r="I146" s="17">
        <v>90.665496826171875</v>
      </c>
    </row>
    <row r="147" spans="1:9" x14ac:dyDescent="0.25">
      <c r="A147">
        <v>1933</v>
      </c>
      <c r="C147">
        <v>9</v>
      </c>
      <c r="D147" s="4">
        <v>12358</v>
      </c>
      <c r="E147" s="17"/>
      <c r="G147" s="17">
        <v>92.906753540039063</v>
      </c>
      <c r="I147" s="17">
        <v>92.912986755371094</v>
      </c>
    </row>
    <row r="148" spans="1:9" x14ac:dyDescent="0.25">
      <c r="A148">
        <v>1934</v>
      </c>
      <c r="C148">
        <v>10</v>
      </c>
      <c r="D148" s="4">
        <v>12388</v>
      </c>
      <c r="E148" s="17"/>
      <c r="G148" s="17">
        <v>94.006591796875</v>
      </c>
      <c r="I148" s="17">
        <v>94.010139465332031</v>
      </c>
    </row>
    <row r="149" spans="1:9" x14ac:dyDescent="0.25">
      <c r="A149">
        <v>1934</v>
      </c>
      <c r="C149">
        <v>11</v>
      </c>
      <c r="D149" s="4">
        <v>12419</v>
      </c>
      <c r="E149" s="17"/>
      <c r="G149" s="17">
        <v>94.116912841796875</v>
      </c>
      <c r="I149" s="17">
        <v>94.118110656738281</v>
      </c>
    </row>
    <row r="150" spans="1:9" x14ac:dyDescent="0.25">
      <c r="A150">
        <v>1934</v>
      </c>
      <c r="C150">
        <v>12</v>
      </c>
      <c r="D150" s="4">
        <v>12450</v>
      </c>
      <c r="E150" s="17"/>
      <c r="G150" s="17">
        <v>86.733169555664063</v>
      </c>
      <c r="I150" s="17">
        <v>87.247451782226563</v>
      </c>
    </row>
    <row r="151" spans="1:9" x14ac:dyDescent="0.25">
      <c r="A151">
        <v>1934</v>
      </c>
      <c r="C151">
        <v>1</v>
      </c>
      <c r="D151" s="4">
        <v>12478</v>
      </c>
      <c r="E151" s="17"/>
      <c r="G151" s="17">
        <v>76.811637878417969</v>
      </c>
      <c r="I151" s="17">
        <v>77.524261474609375</v>
      </c>
    </row>
    <row r="152" spans="1:9" x14ac:dyDescent="0.25">
      <c r="A152">
        <v>1934</v>
      </c>
      <c r="C152">
        <v>2</v>
      </c>
      <c r="D152" s="4">
        <v>12509</v>
      </c>
      <c r="E152" s="17"/>
      <c r="G152" s="17">
        <v>72.665290832519531</v>
      </c>
      <c r="I152" s="17">
        <v>73.3531494140625</v>
      </c>
    </row>
    <row r="153" spans="1:9" x14ac:dyDescent="0.25">
      <c r="A153">
        <v>1934</v>
      </c>
      <c r="C153">
        <v>3</v>
      </c>
      <c r="D153" s="4">
        <v>12539</v>
      </c>
      <c r="E153" s="17"/>
      <c r="G153" s="17">
        <v>74.098350524902344</v>
      </c>
      <c r="I153" s="17">
        <v>73.996635437011719</v>
      </c>
    </row>
    <row r="154" spans="1:9" x14ac:dyDescent="0.25">
      <c r="A154">
        <v>1934</v>
      </c>
      <c r="C154">
        <v>4</v>
      </c>
      <c r="D154" s="4">
        <v>12570</v>
      </c>
      <c r="E154" s="17"/>
      <c r="G154" s="17">
        <v>77.271934509277344</v>
      </c>
      <c r="I154" s="17">
        <v>77.050445556640625</v>
      </c>
    </row>
    <row r="155" spans="1:9" x14ac:dyDescent="0.25">
      <c r="A155">
        <v>1934</v>
      </c>
      <c r="C155">
        <v>5</v>
      </c>
      <c r="D155" s="4">
        <v>12600</v>
      </c>
      <c r="E155" s="17"/>
      <c r="G155" s="17">
        <v>81.460746765136719</v>
      </c>
      <c r="I155" s="17">
        <v>81.452102661132812</v>
      </c>
    </row>
    <row r="156" spans="1:9" x14ac:dyDescent="0.25">
      <c r="A156">
        <v>1934</v>
      </c>
      <c r="C156">
        <v>6</v>
      </c>
      <c r="D156" s="4">
        <v>12631</v>
      </c>
      <c r="E156" s="17"/>
      <c r="G156" s="17">
        <v>83.154861450195313</v>
      </c>
      <c r="I156" s="17">
        <v>83.166954040527344</v>
      </c>
    </row>
    <row r="157" spans="1:9" x14ac:dyDescent="0.25">
      <c r="A157">
        <v>1934</v>
      </c>
      <c r="C157">
        <v>7</v>
      </c>
      <c r="D157" s="4">
        <v>12662</v>
      </c>
      <c r="E157" s="17"/>
      <c r="G157" s="17">
        <v>86.543937683105469</v>
      </c>
      <c r="I157" s="17">
        <v>86.539939880371094</v>
      </c>
    </row>
    <row r="158" spans="1:9" x14ac:dyDescent="0.25">
      <c r="A158">
        <v>1934</v>
      </c>
      <c r="C158">
        <v>8</v>
      </c>
      <c r="D158" s="4">
        <v>12692</v>
      </c>
      <c r="E158" s="17"/>
      <c r="G158" s="17">
        <v>90.110931396484375</v>
      </c>
      <c r="I158" s="17">
        <v>90.139968872070312</v>
      </c>
    </row>
    <row r="159" spans="1:9" x14ac:dyDescent="0.25">
      <c r="A159">
        <v>1934</v>
      </c>
      <c r="C159">
        <v>9</v>
      </c>
      <c r="D159" s="4">
        <v>12723</v>
      </c>
      <c r="E159" s="17"/>
      <c r="G159" s="17">
        <v>92.351173400878906</v>
      </c>
      <c r="I159" s="17">
        <v>92.382148742675781</v>
      </c>
    </row>
    <row r="160" spans="1:9" x14ac:dyDescent="0.25">
      <c r="A160">
        <v>1935</v>
      </c>
      <c r="C160">
        <v>10</v>
      </c>
      <c r="D160" s="4">
        <v>12753</v>
      </c>
      <c r="E160" s="17"/>
      <c r="G160" s="17">
        <v>93.671974182128906</v>
      </c>
      <c r="I160" s="17">
        <v>93.682868957519531</v>
      </c>
    </row>
    <row r="161" spans="1:9" x14ac:dyDescent="0.25">
      <c r="A161">
        <v>1935</v>
      </c>
      <c r="C161">
        <v>11</v>
      </c>
      <c r="D161" s="4">
        <v>12784</v>
      </c>
      <c r="E161" s="17"/>
      <c r="G161" s="17">
        <v>91.315643310546875</v>
      </c>
      <c r="I161" s="17">
        <v>93.834381103515625</v>
      </c>
    </row>
    <row r="162" spans="1:9" x14ac:dyDescent="0.25">
      <c r="A162">
        <v>1935</v>
      </c>
      <c r="C162">
        <v>12</v>
      </c>
      <c r="D162" s="4">
        <v>12815</v>
      </c>
      <c r="E162" s="17"/>
      <c r="G162" s="17">
        <v>90.649002075195313</v>
      </c>
      <c r="I162" s="17">
        <v>89.317962646484375</v>
      </c>
    </row>
    <row r="163" spans="1:9" x14ac:dyDescent="0.25">
      <c r="A163">
        <v>1935</v>
      </c>
      <c r="C163">
        <v>1</v>
      </c>
      <c r="D163" s="4">
        <v>12843</v>
      </c>
      <c r="E163" s="17"/>
      <c r="G163" s="17">
        <v>69.993614196777344</v>
      </c>
      <c r="I163" s="17">
        <v>69.958702087402344</v>
      </c>
    </row>
    <row r="164" spans="1:9" x14ac:dyDescent="0.25">
      <c r="A164">
        <v>1935</v>
      </c>
      <c r="C164">
        <v>2</v>
      </c>
      <c r="D164" s="4">
        <v>12874</v>
      </c>
      <c r="E164" s="17"/>
      <c r="G164" s="17">
        <v>71.098800659179688</v>
      </c>
      <c r="I164" s="17">
        <v>71.887466430664063</v>
      </c>
    </row>
    <row r="165" spans="1:9" x14ac:dyDescent="0.25">
      <c r="A165">
        <v>1935</v>
      </c>
      <c r="C165">
        <v>3</v>
      </c>
      <c r="D165" s="4">
        <v>12904</v>
      </c>
      <c r="E165" s="17"/>
      <c r="G165" s="17">
        <v>64.273933410644531</v>
      </c>
      <c r="I165" s="17">
        <v>66.85528564453125</v>
      </c>
    </row>
    <row r="166" spans="1:9" x14ac:dyDescent="0.25">
      <c r="A166">
        <v>1935</v>
      </c>
      <c r="C166">
        <v>4</v>
      </c>
      <c r="D166" s="4">
        <v>12935</v>
      </c>
      <c r="E166" s="17"/>
      <c r="G166" s="17">
        <v>54.314121246337891</v>
      </c>
      <c r="I166" s="17">
        <v>55.384159088134766</v>
      </c>
    </row>
    <row r="167" spans="1:9" x14ac:dyDescent="0.25">
      <c r="A167">
        <v>1935</v>
      </c>
      <c r="C167">
        <v>5</v>
      </c>
      <c r="D167" s="4">
        <v>12965</v>
      </c>
      <c r="E167" s="17"/>
      <c r="G167" s="17">
        <v>64.042037963867188</v>
      </c>
      <c r="I167" s="17">
        <v>64.292022705078125</v>
      </c>
    </row>
    <row r="168" spans="1:9" x14ac:dyDescent="0.25">
      <c r="A168">
        <v>1935</v>
      </c>
      <c r="C168">
        <v>6</v>
      </c>
      <c r="D168" s="4">
        <v>12996</v>
      </c>
      <c r="E168" s="17"/>
      <c r="G168" s="17">
        <v>74.665306091308594</v>
      </c>
      <c r="I168" s="17">
        <v>74.628791809082031</v>
      </c>
    </row>
    <row r="169" spans="1:9" x14ac:dyDescent="0.25">
      <c r="A169">
        <v>1935</v>
      </c>
      <c r="C169">
        <v>7</v>
      </c>
      <c r="D169" s="4">
        <v>13027</v>
      </c>
      <c r="E169" s="17"/>
      <c r="G169" s="17">
        <v>83.056571960449219</v>
      </c>
      <c r="I169" s="17">
        <v>83.049629211425781</v>
      </c>
    </row>
    <row r="170" spans="1:9" x14ac:dyDescent="0.25">
      <c r="A170">
        <v>1935</v>
      </c>
      <c r="C170">
        <v>8</v>
      </c>
      <c r="D170" s="4">
        <v>13057</v>
      </c>
      <c r="E170" s="17"/>
      <c r="G170" s="17">
        <v>86.577308654785156</v>
      </c>
      <c r="I170" s="17">
        <v>87.844146728515625</v>
      </c>
    </row>
    <row r="171" spans="1:9" x14ac:dyDescent="0.25">
      <c r="A171">
        <v>1935</v>
      </c>
      <c r="C171">
        <v>9</v>
      </c>
      <c r="D171" s="4">
        <v>13088</v>
      </c>
      <c r="E171" s="17"/>
      <c r="G171" s="17">
        <v>89.258743286132813</v>
      </c>
      <c r="I171" s="17">
        <v>90.943931579589844</v>
      </c>
    </row>
    <row r="172" spans="1:9" x14ac:dyDescent="0.25">
      <c r="A172">
        <v>1936</v>
      </c>
      <c r="C172">
        <v>10</v>
      </c>
      <c r="D172" s="4">
        <v>13118</v>
      </c>
      <c r="E172" s="17"/>
      <c r="G172" s="17">
        <v>90.814674377441406</v>
      </c>
      <c r="I172" s="17">
        <v>91.695442199707031</v>
      </c>
    </row>
    <row r="173" spans="1:9" x14ac:dyDescent="0.25">
      <c r="A173">
        <v>1936</v>
      </c>
      <c r="C173">
        <v>11</v>
      </c>
      <c r="D173" s="4">
        <v>13149</v>
      </c>
      <c r="E173" s="17"/>
      <c r="G173" s="17">
        <v>90.956916809082031</v>
      </c>
      <c r="I173" s="17">
        <v>91.283531188964844</v>
      </c>
    </row>
    <row r="174" spans="1:9" x14ac:dyDescent="0.25">
      <c r="A174">
        <v>1936</v>
      </c>
      <c r="C174">
        <v>12</v>
      </c>
      <c r="D174" s="4">
        <v>13180</v>
      </c>
      <c r="E174" s="17"/>
      <c r="G174" s="17">
        <v>90.728164672851563</v>
      </c>
      <c r="I174" s="17">
        <v>90.917655944824219</v>
      </c>
    </row>
    <row r="175" spans="1:9" x14ac:dyDescent="0.25">
      <c r="A175">
        <v>1936</v>
      </c>
      <c r="C175">
        <v>1</v>
      </c>
      <c r="D175" s="4">
        <v>13209</v>
      </c>
      <c r="E175" s="17"/>
      <c r="G175" s="17">
        <v>63.502937316894531</v>
      </c>
      <c r="I175" s="17">
        <v>67.277717590332031</v>
      </c>
    </row>
    <row r="176" spans="1:9" x14ac:dyDescent="0.25">
      <c r="A176">
        <v>1936</v>
      </c>
      <c r="C176">
        <v>2</v>
      </c>
      <c r="D176" s="4">
        <v>13240</v>
      </c>
      <c r="E176" s="17"/>
      <c r="G176" s="17">
        <v>49.961318969726563</v>
      </c>
      <c r="I176" s="17">
        <v>50.198184967041016</v>
      </c>
    </row>
    <row r="177" spans="1:9" x14ac:dyDescent="0.25">
      <c r="A177">
        <v>1936</v>
      </c>
      <c r="C177">
        <v>3</v>
      </c>
      <c r="D177" s="4">
        <v>13270</v>
      </c>
      <c r="E177" s="17"/>
      <c r="G177" s="17">
        <v>57.386642456054688</v>
      </c>
      <c r="I177" s="17">
        <v>56.651161193847656</v>
      </c>
    </row>
    <row r="178" spans="1:9" x14ac:dyDescent="0.25">
      <c r="A178">
        <v>1936</v>
      </c>
      <c r="C178">
        <v>4</v>
      </c>
      <c r="D178" s="4">
        <v>13301</v>
      </c>
      <c r="E178" s="17"/>
      <c r="G178" s="17">
        <v>60.76385498046875</v>
      </c>
      <c r="I178" s="17">
        <v>60.448356628417969</v>
      </c>
    </row>
    <row r="179" spans="1:9" x14ac:dyDescent="0.25">
      <c r="A179">
        <v>1936</v>
      </c>
      <c r="C179">
        <v>5</v>
      </c>
      <c r="D179" s="4">
        <v>13331</v>
      </c>
      <c r="E179" s="17"/>
      <c r="G179" s="17">
        <v>66.821266174316406</v>
      </c>
      <c r="I179" s="17">
        <v>66.546539306640625</v>
      </c>
    </row>
    <row r="180" spans="1:9" x14ac:dyDescent="0.25">
      <c r="A180">
        <v>1936</v>
      </c>
      <c r="C180">
        <v>6</v>
      </c>
      <c r="D180" s="4">
        <v>13362</v>
      </c>
      <c r="E180" s="17"/>
      <c r="G180" s="17">
        <v>77.662139892578125</v>
      </c>
      <c r="I180" s="17">
        <v>77.303398132324219</v>
      </c>
    </row>
    <row r="181" spans="1:9" x14ac:dyDescent="0.25">
      <c r="A181">
        <v>1936</v>
      </c>
      <c r="C181">
        <v>7</v>
      </c>
      <c r="D181" s="4">
        <v>13393</v>
      </c>
      <c r="E181" s="17"/>
      <c r="G181" s="17">
        <v>81.06982421875</v>
      </c>
      <c r="I181" s="17">
        <v>82.505081176757813</v>
      </c>
    </row>
    <row r="182" spans="1:9" x14ac:dyDescent="0.25">
      <c r="A182">
        <v>1936</v>
      </c>
      <c r="C182">
        <v>8</v>
      </c>
      <c r="D182" s="4">
        <v>13423</v>
      </c>
      <c r="E182" s="17"/>
      <c r="G182" s="17">
        <v>84.989204406738281</v>
      </c>
      <c r="I182" s="17">
        <v>86.135299682617187</v>
      </c>
    </row>
    <row r="183" spans="1:9" x14ac:dyDescent="0.25">
      <c r="A183">
        <v>1936</v>
      </c>
      <c r="C183">
        <v>9</v>
      </c>
      <c r="D183" s="4">
        <v>13454</v>
      </c>
      <c r="E183" s="17"/>
      <c r="G183" s="17">
        <v>89.087440490722656</v>
      </c>
      <c r="I183" s="17">
        <v>90.272117614746094</v>
      </c>
    </row>
    <row r="184" spans="1:9" x14ac:dyDescent="0.25">
      <c r="A184">
        <v>1937</v>
      </c>
      <c r="C184">
        <v>10</v>
      </c>
      <c r="D184" s="4">
        <v>13484</v>
      </c>
      <c r="E184" s="17"/>
      <c r="G184" s="17">
        <v>90.792221069335938</v>
      </c>
      <c r="I184" s="17">
        <v>91.648963928222656</v>
      </c>
    </row>
    <row r="185" spans="1:9" x14ac:dyDescent="0.25">
      <c r="A185">
        <v>1937</v>
      </c>
      <c r="C185">
        <v>11</v>
      </c>
      <c r="D185" s="4">
        <v>13515</v>
      </c>
      <c r="E185" s="17"/>
      <c r="G185" s="17">
        <v>91.149314880371094</v>
      </c>
      <c r="I185" s="17">
        <v>91.449989318847656</v>
      </c>
    </row>
    <row r="186" spans="1:9" x14ac:dyDescent="0.25">
      <c r="A186">
        <v>1937</v>
      </c>
      <c r="C186">
        <v>12</v>
      </c>
      <c r="D186" s="4">
        <v>13546</v>
      </c>
      <c r="E186" s="17"/>
      <c r="G186" s="17">
        <v>90.821685791015625</v>
      </c>
      <c r="I186" s="17">
        <v>91.042617797851562</v>
      </c>
    </row>
    <row r="187" spans="1:9" x14ac:dyDescent="0.25">
      <c r="A187">
        <v>1937</v>
      </c>
      <c r="C187">
        <v>1</v>
      </c>
      <c r="D187" s="4">
        <v>13574</v>
      </c>
      <c r="E187" s="17"/>
      <c r="G187" s="17">
        <v>81.400093078613281</v>
      </c>
      <c r="I187" s="17">
        <v>81.720802307128906</v>
      </c>
    </row>
    <row r="188" spans="1:9" x14ac:dyDescent="0.25">
      <c r="A188">
        <v>1937</v>
      </c>
      <c r="C188">
        <v>2</v>
      </c>
      <c r="D188" s="4">
        <v>13605</v>
      </c>
      <c r="E188" s="17"/>
      <c r="G188" s="17">
        <v>57.000156402587891</v>
      </c>
      <c r="I188" s="17">
        <v>57.201351165771484</v>
      </c>
    </row>
    <row r="189" spans="1:9" x14ac:dyDescent="0.25">
      <c r="A189">
        <v>1937</v>
      </c>
      <c r="C189">
        <v>3</v>
      </c>
      <c r="D189" s="4">
        <v>13635</v>
      </c>
      <c r="E189" s="17"/>
      <c r="G189" s="17">
        <v>53.540813446044922</v>
      </c>
      <c r="I189" s="17">
        <v>53.893009185791016</v>
      </c>
    </row>
    <row r="190" spans="1:9" x14ac:dyDescent="0.25">
      <c r="A190">
        <v>1937</v>
      </c>
      <c r="C190">
        <v>4</v>
      </c>
      <c r="D190" s="4">
        <v>13666</v>
      </c>
      <c r="E190" s="17"/>
      <c r="G190" s="17">
        <v>58.581256866455078</v>
      </c>
      <c r="I190" s="17">
        <v>58.67108154296875</v>
      </c>
    </row>
    <row r="191" spans="1:9" x14ac:dyDescent="0.25">
      <c r="A191">
        <v>1937</v>
      </c>
      <c r="C191">
        <v>5</v>
      </c>
      <c r="D191" s="4">
        <v>13696</v>
      </c>
      <c r="E191" s="17"/>
      <c r="G191" s="17">
        <v>63.411251068115234</v>
      </c>
      <c r="I191" s="17">
        <v>63.397731781005859</v>
      </c>
    </row>
    <row r="192" spans="1:9" x14ac:dyDescent="0.25">
      <c r="A192">
        <v>1937</v>
      </c>
      <c r="C192">
        <v>6</v>
      </c>
      <c r="D192" s="4">
        <v>13727</v>
      </c>
      <c r="E192" s="17"/>
      <c r="G192" s="17">
        <v>72.958648681640625</v>
      </c>
      <c r="I192" s="17">
        <v>72.979576110839844</v>
      </c>
    </row>
    <row r="193" spans="1:9" x14ac:dyDescent="0.25">
      <c r="A193">
        <v>1937</v>
      </c>
      <c r="C193">
        <v>7</v>
      </c>
      <c r="D193" s="4">
        <v>13758</v>
      </c>
      <c r="E193" s="17"/>
      <c r="G193" s="17">
        <v>82.78448486328125</v>
      </c>
      <c r="I193" s="17">
        <v>82.787300109863281</v>
      </c>
    </row>
    <row r="194" spans="1:9" x14ac:dyDescent="0.25">
      <c r="A194">
        <v>1937</v>
      </c>
      <c r="C194">
        <v>8</v>
      </c>
      <c r="D194" s="4">
        <v>13788</v>
      </c>
      <c r="E194" s="17"/>
      <c r="G194" s="17">
        <v>87.7734375</v>
      </c>
      <c r="I194" s="17">
        <v>87.77569580078125</v>
      </c>
    </row>
    <row r="195" spans="1:9" x14ac:dyDescent="0.25">
      <c r="A195">
        <v>1937</v>
      </c>
      <c r="C195">
        <v>9</v>
      </c>
      <c r="D195" s="4">
        <v>13819</v>
      </c>
      <c r="E195" s="17"/>
      <c r="G195" s="17">
        <v>91.107231140136719</v>
      </c>
      <c r="I195" s="17">
        <v>91.106979370117188</v>
      </c>
    </row>
    <row r="196" spans="1:9" x14ac:dyDescent="0.25">
      <c r="A196">
        <v>1938</v>
      </c>
      <c r="C196">
        <v>10</v>
      </c>
      <c r="D196" s="4">
        <v>13849</v>
      </c>
      <c r="E196" s="17"/>
      <c r="G196" s="17">
        <v>91.779678344726563</v>
      </c>
      <c r="I196" s="17">
        <v>91.779403686523438</v>
      </c>
    </row>
    <row r="197" spans="1:9" x14ac:dyDescent="0.25">
      <c r="A197">
        <v>1938</v>
      </c>
      <c r="C197">
        <v>11</v>
      </c>
      <c r="D197" s="4">
        <v>13880</v>
      </c>
      <c r="E197" s="17"/>
      <c r="G197" s="17">
        <v>80.069969177246094</v>
      </c>
      <c r="I197" s="17">
        <v>80.825569152832031</v>
      </c>
    </row>
    <row r="198" spans="1:9" x14ac:dyDescent="0.25">
      <c r="A198">
        <v>1938</v>
      </c>
      <c r="C198">
        <v>12</v>
      </c>
      <c r="D198" s="4">
        <v>13911</v>
      </c>
      <c r="E198" s="17"/>
      <c r="G198" s="17">
        <v>53.233486175537109</v>
      </c>
      <c r="I198" s="17">
        <v>53.742744445800781</v>
      </c>
    </row>
    <row r="199" spans="1:9" x14ac:dyDescent="0.25">
      <c r="A199">
        <v>1938</v>
      </c>
      <c r="C199">
        <v>1</v>
      </c>
      <c r="D199" s="4">
        <v>13939</v>
      </c>
      <c r="E199" s="17"/>
      <c r="G199" s="17">
        <v>58.275054931640625</v>
      </c>
      <c r="I199" s="17">
        <v>59.18994140625</v>
      </c>
    </row>
    <row r="200" spans="1:9" x14ac:dyDescent="0.25">
      <c r="A200">
        <v>1938</v>
      </c>
      <c r="C200">
        <v>2</v>
      </c>
      <c r="D200" s="4">
        <v>13970</v>
      </c>
      <c r="E200" s="17"/>
      <c r="G200" s="17">
        <v>48.01922607421875</v>
      </c>
      <c r="I200" s="17">
        <v>48.030597686767578</v>
      </c>
    </row>
    <row r="201" spans="1:9" x14ac:dyDescent="0.25">
      <c r="A201">
        <v>1938</v>
      </c>
      <c r="C201">
        <v>3</v>
      </c>
      <c r="D201" s="4">
        <v>14000</v>
      </c>
      <c r="E201" s="17"/>
      <c r="G201" s="17">
        <v>47.808113098144531</v>
      </c>
      <c r="I201" s="17">
        <v>47.812290191650391</v>
      </c>
    </row>
    <row r="202" spans="1:9" x14ac:dyDescent="0.25">
      <c r="A202">
        <v>1938</v>
      </c>
      <c r="C202">
        <v>4</v>
      </c>
      <c r="D202" s="4">
        <v>14031</v>
      </c>
      <c r="E202" s="17"/>
      <c r="G202" s="17">
        <v>49.419692993164062</v>
      </c>
      <c r="I202" s="17">
        <v>49.702949523925781</v>
      </c>
    </row>
    <row r="203" spans="1:9" x14ac:dyDescent="0.25">
      <c r="A203">
        <v>1938</v>
      </c>
      <c r="C203">
        <v>5</v>
      </c>
      <c r="D203" s="4">
        <v>14061</v>
      </c>
      <c r="E203" s="17"/>
      <c r="G203" s="17">
        <v>49.912399291992188</v>
      </c>
      <c r="I203" s="17">
        <v>50.124454498291016</v>
      </c>
    </row>
    <row r="204" spans="1:9" x14ac:dyDescent="0.25">
      <c r="A204">
        <v>1938</v>
      </c>
      <c r="C204">
        <v>6</v>
      </c>
      <c r="D204" s="4">
        <v>14092</v>
      </c>
      <c r="E204" s="17"/>
      <c r="G204" s="17">
        <v>57.769302368164062</v>
      </c>
      <c r="I204" s="17">
        <v>58.452548980712891</v>
      </c>
    </row>
    <row r="205" spans="1:9" x14ac:dyDescent="0.25">
      <c r="A205">
        <v>1938</v>
      </c>
      <c r="C205">
        <v>7</v>
      </c>
      <c r="D205" s="4">
        <v>14123</v>
      </c>
      <c r="E205" s="17"/>
      <c r="G205" s="17">
        <v>72.452178955078125</v>
      </c>
      <c r="I205" s="17">
        <v>72.816795349121094</v>
      </c>
    </row>
    <row r="206" spans="1:9" x14ac:dyDescent="0.25">
      <c r="A206">
        <v>1938</v>
      </c>
      <c r="C206">
        <v>8</v>
      </c>
      <c r="D206" s="4">
        <v>14153</v>
      </c>
      <c r="E206" s="17"/>
      <c r="G206" s="17">
        <v>84.093803405761719</v>
      </c>
      <c r="I206" s="17">
        <v>84.136833190917969</v>
      </c>
    </row>
    <row r="207" spans="1:9" x14ac:dyDescent="0.25">
      <c r="A207">
        <v>1938</v>
      </c>
      <c r="C207">
        <v>9</v>
      </c>
      <c r="D207" s="4">
        <v>14184</v>
      </c>
      <c r="E207" s="17"/>
      <c r="G207" s="17">
        <v>73.901481628417969</v>
      </c>
      <c r="I207" s="17">
        <v>73.939735412597656</v>
      </c>
    </row>
    <row r="208" spans="1:9" x14ac:dyDescent="0.25">
      <c r="A208">
        <v>1939</v>
      </c>
      <c r="C208">
        <v>10</v>
      </c>
      <c r="D208" s="4">
        <v>14214</v>
      </c>
      <c r="E208" s="17"/>
      <c r="G208" s="17">
        <v>74.063133239746094</v>
      </c>
      <c r="I208" s="17">
        <v>74.055320739746094</v>
      </c>
    </row>
    <row r="209" spans="1:9" x14ac:dyDescent="0.25">
      <c r="A209">
        <v>1939</v>
      </c>
      <c r="C209">
        <v>11</v>
      </c>
      <c r="D209" s="4">
        <v>14245</v>
      </c>
      <c r="E209" s="17"/>
      <c r="G209" s="17">
        <v>74.587348937988281</v>
      </c>
      <c r="I209" s="17">
        <v>74.580001831054688</v>
      </c>
    </row>
    <row r="210" spans="1:9" x14ac:dyDescent="0.25">
      <c r="A210">
        <v>1939</v>
      </c>
      <c r="C210">
        <v>12</v>
      </c>
      <c r="D210" s="4">
        <v>14276</v>
      </c>
      <c r="E210" s="17"/>
      <c r="G210" s="17">
        <v>80.668418884277344</v>
      </c>
      <c r="I210" s="17">
        <v>81.247528076171875</v>
      </c>
    </row>
    <row r="211" spans="1:9" x14ac:dyDescent="0.25">
      <c r="A211">
        <v>1939</v>
      </c>
      <c r="C211">
        <v>1</v>
      </c>
      <c r="D211" s="4">
        <v>14304</v>
      </c>
      <c r="E211" s="17"/>
      <c r="G211" s="17">
        <v>84.094932556152344</v>
      </c>
      <c r="I211" s="17">
        <v>78.917686462402344</v>
      </c>
    </row>
    <row r="212" spans="1:9" x14ac:dyDescent="0.25">
      <c r="A212">
        <v>1939</v>
      </c>
      <c r="C212">
        <v>2</v>
      </c>
      <c r="D212" s="4">
        <v>14335</v>
      </c>
      <c r="E212" s="17"/>
      <c r="G212" s="17">
        <v>80.964584350585937</v>
      </c>
      <c r="I212" s="17">
        <v>76.010887145996094</v>
      </c>
    </row>
    <row r="213" spans="1:9" x14ac:dyDescent="0.25">
      <c r="A213">
        <v>1939</v>
      </c>
      <c r="C213">
        <v>3</v>
      </c>
      <c r="D213" s="4">
        <v>14365</v>
      </c>
      <c r="E213" s="17"/>
      <c r="G213" s="17">
        <v>78.159637451171875</v>
      </c>
      <c r="I213" s="17">
        <v>75.253089904785156</v>
      </c>
    </row>
    <row r="214" spans="1:9" x14ac:dyDescent="0.25">
      <c r="A214">
        <v>1939</v>
      </c>
      <c r="C214">
        <v>4</v>
      </c>
      <c r="D214" s="4">
        <v>14396</v>
      </c>
      <c r="E214" s="17"/>
      <c r="G214" s="17">
        <v>77.984779357910156</v>
      </c>
      <c r="I214" s="17">
        <v>76.705307006835938</v>
      </c>
    </row>
    <row r="215" spans="1:9" x14ac:dyDescent="0.25">
      <c r="A215">
        <v>1939</v>
      </c>
      <c r="C215">
        <v>5</v>
      </c>
      <c r="D215" s="4">
        <v>14426</v>
      </c>
      <c r="E215" s="17"/>
      <c r="G215" s="17">
        <v>78.641334533691406</v>
      </c>
      <c r="I215" s="17">
        <v>78.01611328125</v>
      </c>
    </row>
    <row r="216" spans="1:9" x14ac:dyDescent="0.25">
      <c r="A216">
        <v>1939</v>
      </c>
      <c r="C216">
        <v>6</v>
      </c>
      <c r="D216" s="4">
        <v>14457</v>
      </c>
      <c r="E216" s="17"/>
      <c r="G216" s="17">
        <v>81.771316528320312</v>
      </c>
      <c r="I216" s="17">
        <v>81.476478576660156</v>
      </c>
    </row>
    <row r="217" spans="1:9" x14ac:dyDescent="0.25">
      <c r="A217">
        <v>1939</v>
      </c>
      <c r="C217">
        <v>7</v>
      </c>
      <c r="D217" s="4">
        <v>14488</v>
      </c>
      <c r="E217" s="17"/>
      <c r="G217" s="17">
        <v>83.323272705078125</v>
      </c>
      <c r="I217" s="17">
        <v>84.021987915039063</v>
      </c>
    </row>
    <row r="218" spans="1:9" x14ac:dyDescent="0.25">
      <c r="A218">
        <v>1939</v>
      </c>
      <c r="C218">
        <v>8</v>
      </c>
      <c r="D218" s="4">
        <v>14518</v>
      </c>
      <c r="E218" s="17"/>
      <c r="G218" s="17">
        <v>86.540977478027344</v>
      </c>
      <c r="I218" s="17">
        <v>87.108566284179688</v>
      </c>
    </row>
    <row r="219" spans="1:9" x14ac:dyDescent="0.25">
      <c r="A219">
        <v>1939</v>
      </c>
      <c r="C219">
        <v>9</v>
      </c>
      <c r="D219" s="4">
        <v>14549</v>
      </c>
      <c r="E219" s="17"/>
      <c r="G219" s="17">
        <v>90.515777587890625</v>
      </c>
      <c r="I219" s="17">
        <v>90.756179809570313</v>
      </c>
    </row>
    <row r="220" spans="1:9" x14ac:dyDescent="0.25">
      <c r="A220">
        <v>1940</v>
      </c>
      <c r="C220">
        <v>10</v>
      </c>
      <c r="D220" s="4">
        <v>14579</v>
      </c>
      <c r="E220" s="17"/>
      <c r="G220" s="17">
        <v>91.556777954101563</v>
      </c>
      <c r="I220" s="17">
        <v>91.660453796386719</v>
      </c>
    </row>
    <row r="221" spans="1:9" x14ac:dyDescent="0.25">
      <c r="A221">
        <v>1940</v>
      </c>
      <c r="C221">
        <v>11</v>
      </c>
      <c r="D221" s="4">
        <v>14610</v>
      </c>
      <c r="E221" s="17"/>
      <c r="G221" s="17">
        <v>91.368072509765625</v>
      </c>
      <c r="I221" s="17">
        <v>91.379570007324219</v>
      </c>
    </row>
    <row r="222" spans="1:9" x14ac:dyDescent="0.25">
      <c r="A222">
        <v>1940</v>
      </c>
      <c r="C222">
        <v>12</v>
      </c>
      <c r="D222" s="4">
        <v>14641</v>
      </c>
      <c r="E222" s="17"/>
      <c r="G222" s="17">
        <v>90.926383972167969</v>
      </c>
      <c r="I222" s="17">
        <v>90.960723876953125</v>
      </c>
    </row>
    <row r="223" spans="1:9" x14ac:dyDescent="0.25">
      <c r="A223">
        <v>1940</v>
      </c>
      <c r="C223">
        <v>1</v>
      </c>
      <c r="D223" s="4">
        <v>14670</v>
      </c>
      <c r="E223" s="17"/>
      <c r="G223" s="17">
        <v>66.876716613769531</v>
      </c>
      <c r="I223" s="17">
        <v>68.345787048339844</v>
      </c>
    </row>
    <row r="224" spans="1:9" x14ac:dyDescent="0.25">
      <c r="A224">
        <v>1940</v>
      </c>
      <c r="C224">
        <v>2</v>
      </c>
      <c r="D224" s="4">
        <v>14701</v>
      </c>
      <c r="E224" s="17"/>
      <c r="G224" s="17">
        <v>51.666706085205078</v>
      </c>
      <c r="I224" s="17">
        <v>52.303924560546875</v>
      </c>
    </row>
    <row r="225" spans="1:9" x14ac:dyDescent="0.25">
      <c r="A225">
        <v>1940</v>
      </c>
      <c r="C225">
        <v>3</v>
      </c>
      <c r="D225" s="4">
        <v>14731</v>
      </c>
      <c r="E225" s="17"/>
      <c r="G225" s="17">
        <v>48.439170837402344</v>
      </c>
      <c r="I225" s="17">
        <v>48.529186248779297</v>
      </c>
    </row>
    <row r="226" spans="1:9" x14ac:dyDescent="0.25">
      <c r="A226">
        <v>1940</v>
      </c>
      <c r="C226">
        <v>4</v>
      </c>
      <c r="D226" s="4">
        <v>14762</v>
      </c>
      <c r="E226" s="17"/>
      <c r="G226" s="17">
        <v>49.968238830566406</v>
      </c>
      <c r="I226" s="17">
        <v>50.575870513916016</v>
      </c>
    </row>
    <row r="227" spans="1:9" x14ac:dyDescent="0.25">
      <c r="A227">
        <v>1940</v>
      </c>
      <c r="C227">
        <v>5</v>
      </c>
      <c r="D227" s="4">
        <v>14792</v>
      </c>
      <c r="E227" s="17"/>
      <c r="G227" s="17">
        <v>63.808601379394531</v>
      </c>
      <c r="I227" s="17">
        <v>63.602336883544922</v>
      </c>
    </row>
    <row r="228" spans="1:9" x14ac:dyDescent="0.25">
      <c r="A228">
        <v>1940</v>
      </c>
      <c r="C228">
        <v>6</v>
      </c>
      <c r="D228" s="4">
        <v>14823</v>
      </c>
      <c r="E228" s="17"/>
      <c r="G228" s="17">
        <v>76.271293640136719</v>
      </c>
      <c r="I228" s="17">
        <v>76.058502197265625</v>
      </c>
    </row>
    <row r="229" spans="1:9" x14ac:dyDescent="0.25">
      <c r="A229">
        <v>1940</v>
      </c>
      <c r="C229">
        <v>7</v>
      </c>
      <c r="D229" s="4">
        <v>14854</v>
      </c>
      <c r="E229" s="17"/>
      <c r="G229" s="17">
        <v>75.782875061035156</v>
      </c>
      <c r="I229" s="17">
        <v>80.533889770507812</v>
      </c>
    </row>
    <row r="230" spans="1:9" x14ac:dyDescent="0.25">
      <c r="A230">
        <v>1940</v>
      </c>
      <c r="C230">
        <v>8</v>
      </c>
      <c r="D230" s="4">
        <v>14884</v>
      </c>
      <c r="E230" s="17"/>
      <c r="G230" s="17">
        <v>81.671661376953125</v>
      </c>
      <c r="I230" s="17">
        <v>84.682472229003906</v>
      </c>
    </row>
    <row r="231" spans="1:9" x14ac:dyDescent="0.25">
      <c r="A231">
        <v>1940</v>
      </c>
      <c r="C231">
        <v>9</v>
      </c>
      <c r="D231" s="4">
        <v>14915</v>
      </c>
      <c r="E231" s="17"/>
      <c r="G231" s="17">
        <v>80.941925048828125</v>
      </c>
      <c r="I231" s="17">
        <v>80.932861328125</v>
      </c>
    </row>
    <row r="232" spans="1:9" x14ac:dyDescent="0.25">
      <c r="A232">
        <v>1941</v>
      </c>
      <c r="C232">
        <v>10</v>
      </c>
      <c r="D232" s="4">
        <v>14945</v>
      </c>
      <c r="E232" s="17"/>
      <c r="G232" s="17">
        <v>80.918411254882812</v>
      </c>
      <c r="I232" s="17">
        <v>81.016876220703125</v>
      </c>
    </row>
    <row r="233" spans="1:9" x14ac:dyDescent="0.25">
      <c r="A233">
        <v>1941</v>
      </c>
      <c r="C233">
        <v>11</v>
      </c>
      <c r="D233" s="4">
        <v>14976</v>
      </c>
      <c r="E233" s="17"/>
      <c r="G233" s="17">
        <v>81.065757751464844</v>
      </c>
      <c r="I233" s="17">
        <v>81.058380126953125</v>
      </c>
    </row>
    <row r="234" spans="1:9" x14ac:dyDescent="0.25">
      <c r="A234">
        <v>1941</v>
      </c>
      <c r="C234">
        <v>12</v>
      </c>
      <c r="D234" s="4">
        <v>15007</v>
      </c>
      <c r="E234" s="17"/>
      <c r="G234" s="17">
        <v>59.037796020507812</v>
      </c>
      <c r="I234" s="17">
        <v>60.383815765380859</v>
      </c>
    </row>
    <row r="235" spans="1:9" x14ac:dyDescent="0.25">
      <c r="A235">
        <v>1941</v>
      </c>
      <c r="C235">
        <v>1</v>
      </c>
      <c r="D235" s="4">
        <v>15035</v>
      </c>
      <c r="E235" s="17"/>
      <c r="G235" s="17">
        <v>49.007007598876953</v>
      </c>
      <c r="I235" s="17">
        <v>49.282096862792969</v>
      </c>
    </row>
    <row r="236" spans="1:9" x14ac:dyDescent="0.25">
      <c r="A236">
        <v>1941</v>
      </c>
      <c r="C236">
        <v>2</v>
      </c>
      <c r="D236" s="4">
        <v>15066</v>
      </c>
      <c r="E236" s="17"/>
      <c r="G236" s="17">
        <v>48.182228088378906</v>
      </c>
      <c r="I236" s="17">
        <v>48.150177001953125</v>
      </c>
    </row>
    <row r="237" spans="1:9" x14ac:dyDescent="0.25">
      <c r="A237">
        <v>1941</v>
      </c>
      <c r="C237">
        <v>3</v>
      </c>
      <c r="D237" s="4">
        <v>15096</v>
      </c>
      <c r="E237" s="17"/>
      <c r="G237" s="17">
        <v>48.859336853027344</v>
      </c>
      <c r="I237" s="17">
        <v>48.757564544677734</v>
      </c>
    </row>
    <row r="238" spans="1:9" x14ac:dyDescent="0.25">
      <c r="A238">
        <v>1941</v>
      </c>
      <c r="C238">
        <v>4</v>
      </c>
      <c r="D238" s="4">
        <v>15127</v>
      </c>
      <c r="E238" s="17"/>
      <c r="G238" s="17">
        <v>49.720767974853516</v>
      </c>
      <c r="I238" s="17">
        <v>50.247291564941406</v>
      </c>
    </row>
    <row r="239" spans="1:9" x14ac:dyDescent="0.25">
      <c r="A239">
        <v>1941</v>
      </c>
      <c r="C239">
        <v>5</v>
      </c>
      <c r="D239" s="4">
        <v>15157</v>
      </c>
      <c r="E239" s="17"/>
      <c r="G239" s="17">
        <v>53.913951873779297</v>
      </c>
      <c r="I239" s="17">
        <v>53.946414947509766</v>
      </c>
    </row>
    <row r="240" spans="1:9" x14ac:dyDescent="0.25">
      <c r="A240">
        <v>1941</v>
      </c>
      <c r="C240">
        <v>6</v>
      </c>
      <c r="D240" s="4">
        <v>15188</v>
      </c>
      <c r="E240" s="17"/>
      <c r="G240" s="17">
        <v>68.794281005859375</v>
      </c>
      <c r="I240" s="17">
        <v>66.439483642578125</v>
      </c>
    </row>
    <row r="241" spans="1:9" x14ac:dyDescent="0.25">
      <c r="A241">
        <v>1941</v>
      </c>
      <c r="C241">
        <v>7</v>
      </c>
      <c r="D241" s="4">
        <v>15219</v>
      </c>
      <c r="E241" s="17"/>
      <c r="G241" s="17">
        <v>78.365402221679688</v>
      </c>
      <c r="I241" s="17">
        <v>76.799728393554688</v>
      </c>
    </row>
    <row r="242" spans="1:9" x14ac:dyDescent="0.25">
      <c r="A242">
        <v>1941</v>
      </c>
      <c r="C242">
        <v>8</v>
      </c>
      <c r="D242" s="4">
        <v>15249</v>
      </c>
      <c r="E242" s="17"/>
      <c r="G242" s="17">
        <v>84.436126708984375</v>
      </c>
      <c r="I242" s="17">
        <v>84.447700500488281</v>
      </c>
    </row>
    <row r="243" spans="1:9" x14ac:dyDescent="0.25">
      <c r="A243">
        <v>1941</v>
      </c>
      <c r="C243">
        <v>9</v>
      </c>
      <c r="D243" s="4">
        <v>15280</v>
      </c>
      <c r="E243" s="17"/>
      <c r="G243" s="17">
        <v>74.002571105957031</v>
      </c>
      <c r="I243" s="17">
        <v>73.934898376464844</v>
      </c>
    </row>
    <row r="244" spans="1:9" x14ac:dyDescent="0.25">
      <c r="A244">
        <v>1942</v>
      </c>
      <c r="C244">
        <v>10</v>
      </c>
      <c r="D244" s="4">
        <v>15310</v>
      </c>
      <c r="E244" s="17"/>
      <c r="G244" s="17">
        <v>73.982666015625</v>
      </c>
      <c r="I244" s="17">
        <v>74.024459838867188</v>
      </c>
    </row>
    <row r="245" spans="1:9" x14ac:dyDescent="0.25">
      <c r="A245">
        <v>1942</v>
      </c>
      <c r="C245">
        <v>11</v>
      </c>
      <c r="D245" s="4">
        <v>15341</v>
      </c>
      <c r="E245" s="17"/>
      <c r="G245" s="17">
        <v>74.5943603515625</v>
      </c>
      <c r="I245" s="17">
        <v>74.630424499511719</v>
      </c>
    </row>
    <row r="246" spans="1:9" x14ac:dyDescent="0.25">
      <c r="A246">
        <v>1942</v>
      </c>
      <c r="C246">
        <v>12</v>
      </c>
      <c r="D246" s="4">
        <v>15372</v>
      </c>
      <c r="E246" s="17"/>
      <c r="G246" s="17">
        <v>56.356365203857422</v>
      </c>
      <c r="I246" s="17">
        <v>57.192237854003906</v>
      </c>
    </row>
    <row r="247" spans="1:9" x14ac:dyDescent="0.25">
      <c r="A247">
        <v>1942</v>
      </c>
      <c r="C247">
        <v>1</v>
      </c>
      <c r="D247" s="4">
        <v>15400</v>
      </c>
      <c r="E247" s="17"/>
      <c r="G247" s="17">
        <v>49.891941070556641</v>
      </c>
      <c r="I247" s="17">
        <v>50.354209899902344</v>
      </c>
    </row>
    <row r="248" spans="1:9" x14ac:dyDescent="0.25">
      <c r="A248">
        <v>1942</v>
      </c>
      <c r="C248">
        <v>2</v>
      </c>
      <c r="D248" s="4">
        <v>15431</v>
      </c>
      <c r="E248" s="17"/>
      <c r="G248" s="17">
        <v>48.056560516357422</v>
      </c>
      <c r="I248" s="17">
        <v>48.070381164550781</v>
      </c>
    </row>
    <row r="249" spans="1:9" x14ac:dyDescent="0.25">
      <c r="A249">
        <v>1942</v>
      </c>
      <c r="C249">
        <v>3</v>
      </c>
      <c r="D249" s="4">
        <v>15461</v>
      </c>
      <c r="E249" s="17"/>
      <c r="G249" s="17">
        <v>57.979629516601563</v>
      </c>
      <c r="I249" s="17">
        <v>57.916450500488281</v>
      </c>
    </row>
    <row r="250" spans="1:9" x14ac:dyDescent="0.25">
      <c r="A250">
        <v>1942</v>
      </c>
      <c r="C250">
        <v>4</v>
      </c>
      <c r="D250" s="4">
        <v>15492</v>
      </c>
      <c r="E250" s="17"/>
      <c r="G250" s="17">
        <v>53.435462951660156</v>
      </c>
      <c r="I250" s="17">
        <v>53.438285827636719</v>
      </c>
    </row>
    <row r="251" spans="1:9" x14ac:dyDescent="0.25">
      <c r="A251">
        <v>1942</v>
      </c>
      <c r="C251">
        <v>5</v>
      </c>
      <c r="D251" s="4">
        <v>15522</v>
      </c>
      <c r="E251" s="17"/>
      <c r="G251" s="17">
        <v>55.728206634521484</v>
      </c>
      <c r="I251" s="17">
        <v>55.702926635742188</v>
      </c>
    </row>
    <row r="252" spans="1:9" x14ac:dyDescent="0.25">
      <c r="A252">
        <v>1942</v>
      </c>
      <c r="C252">
        <v>6</v>
      </c>
      <c r="D252" s="4">
        <v>15553</v>
      </c>
      <c r="E252" s="17"/>
      <c r="G252" s="17">
        <v>64.935935974121094</v>
      </c>
      <c r="I252" s="17">
        <v>65.706817626953125</v>
      </c>
    </row>
    <row r="253" spans="1:9" x14ac:dyDescent="0.25">
      <c r="A253">
        <v>1942</v>
      </c>
      <c r="C253">
        <v>7</v>
      </c>
      <c r="D253" s="4">
        <v>15584</v>
      </c>
      <c r="E253" s="17"/>
      <c r="G253" s="17">
        <v>75.877655029296875</v>
      </c>
      <c r="I253" s="17">
        <v>76.348251342773438</v>
      </c>
    </row>
    <row r="254" spans="1:9" x14ac:dyDescent="0.25">
      <c r="A254">
        <v>1942</v>
      </c>
      <c r="C254">
        <v>8</v>
      </c>
      <c r="D254" s="4">
        <v>15614</v>
      </c>
      <c r="E254" s="17"/>
      <c r="G254" s="17">
        <v>84.593368530273438</v>
      </c>
      <c r="I254" s="17">
        <v>84.612007141113281</v>
      </c>
    </row>
    <row r="255" spans="1:9" x14ac:dyDescent="0.25">
      <c r="A255">
        <v>1942</v>
      </c>
      <c r="C255">
        <v>9</v>
      </c>
      <c r="D255" s="4">
        <v>15645</v>
      </c>
      <c r="E255" s="17"/>
      <c r="G255" s="17">
        <v>73.997001647949219</v>
      </c>
      <c r="I255" s="17">
        <v>74.036277770996094</v>
      </c>
    </row>
    <row r="256" spans="1:9" x14ac:dyDescent="0.25">
      <c r="A256">
        <v>1943</v>
      </c>
      <c r="C256">
        <v>10</v>
      </c>
      <c r="D256" s="4">
        <v>15675</v>
      </c>
      <c r="E256" s="17"/>
      <c r="G256" s="17">
        <v>73.906883239746094</v>
      </c>
      <c r="I256" s="17">
        <v>74.021903991699219</v>
      </c>
    </row>
    <row r="257" spans="1:9" x14ac:dyDescent="0.25">
      <c r="A257">
        <v>1943</v>
      </c>
      <c r="C257">
        <v>11</v>
      </c>
      <c r="D257" s="4">
        <v>15706</v>
      </c>
      <c r="E257" s="17"/>
      <c r="G257" s="17">
        <v>73.978828430175781</v>
      </c>
      <c r="I257" s="17">
        <v>74.056106567382813</v>
      </c>
    </row>
    <row r="258" spans="1:9" x14ac:dyDescent="0.25">
      <c r="A258">
        <v>1943</v>
      </c>
      <c r="C258">
        <v>12</v>
      </c>
      <c r="D258" s="4">
        <v>15737</v>
      </c>
      <c r="E258" s="17"/>
      <c r="G258" s="17">
        <v>71.780487060546875</v>
      </c>
      <c r="I258" s="17">
        <v>71.890396118164062</v>
      </c>
    </row>
    <row r="259" spans="1:9" x14ac:dyDescent="0.25">
      <c r="A259">
        <v>1943</v>
      </c>
      <c r="C259">
        <v>1</v>
      </c>
      <c r="D259" s="4">
        <v>15765</v>
      </c>
      <c r="E259" s="17"/>
      <c r="G259" s="17">
        <v>53.052406311035156</v>
      </c>
      <c r="I259" s="17">
        <v>52.416305541992188</v>
      </c>
    </row>
    <row r="260" spans="1:9" x14ac:dyDescent="0.25">
      <c r="A260">
        <v>1943</v>
      </c>
      <c r="C260">
        <v>2</v>
      </c>
      <c r="D260" s="4">
        <v>15796</v>
      </c>
      <c r="E260" s="17"/>
      <c r="G260" s="17">
        <v>51.832916259765625</v>
      </c>
      <c r="I260" s="17">
        <v>51.932621002197266</v>
      </c>
    </row>
    <row r="261" spans="1:9" x14ac:dyDescent="0.25">
      <c r="A261">
        <v>1943</v>
      </c>
      <c r="C261">
        <v>3</v>
      </c>
      <c r="D261" s="4">
        <v>15826</v>
      </c>
      <c r="E261" s="17"/>
      <c r="G261" s="17">
        <v>49.691566467285156</v>
      </c>
      <c r="I261" s="17">
        <v>49.782054901123047</v>
      </c>
    </row>
    <row r="262" spans="1:9" x14ac:dyDescent="0.25">
      <c r="A262">
        <v>1943</v>
      </c>
      <c r="C262">
        <v>4</v>
      </c>
      <c r="D262" s="4">
        <v>15857</v>
      </c>
      <c r="E262" s="17"/>
      <c r="G262" s="17">
        <v>56.719291687011719</v>
      </c>
      <c r="I262" s="17">
        <v>56.726924896240234</v>
      </c>
    </row>
    <row r="263" spans="1:9" x14ac:dyDescent="0.25">
      <c r="A263">
        <v>1943</v>
      </c>
      <c r="C263">
        <v>5</v>
      </c>
      <c r="D263" s="4">
        <v>15887</v>
      </c>
      <c r="E263" s="17"/>
      <c r="G263" s="17">
        <v>65.484413146972656</v>
      </c>
      <c r="I263" s="17">
        <v>65.365158081054687</v>
      </c>
    </row>
    <row r="264" spans="1:9" x14ac:dyDescent="0.25">
      <c r="A264">
        <v>1943</v>
      </c>
      <c r="C264">
        <v>6</v>
      </c>
      <c r="D264" s="4">
        <v>15918</v>
      </c>
      <c r="E264" s="17"/>
      <c r="G264" s="17">
        <v>77.2965087890625</v>
      </c>
      <c r="I264" s="17">
        <v>74.572555541992188</v>
      </c>
    </row>
    <row r="265" spans="1:9" x14ac:dyDescent="0.25">
      <c r="A265">
        <v>1943</v>
      </c>
      <c r="C265">
        <v>7</v>
      </c>
      <c r="D265" s="4">
        <v>15949</v>
      </c>
      <c r="E265" s="17"/>
      <c r="G265" s="17">
        <v>76.10321044921875</v>
      </c>
      <c r="I265" s="17">
        <v>80.177566528320313</v>
      </c>
    </row>
    <row r="266" spans="1:9" x14ac:dyDescent="0.25">
      <c r="A266">
        <v>1943</v>
      </c>
      <c r="C266">
        <v>8</v>
      </c>
      <c r="D266" s="4">
        <v>15979</v>
      </c>
      <c r="E266" s="17"/>
      <c r="G266" s="17">
        <v>81.062164306640625</v>
      </c>
      <c r="I266" s="17">
        <v>84.787017822265625</v>
      </c>
    </row>
    <row r="267" spans="1:9" x14ac:dyDescent="0.25">
      <c r="A267">
        <v>1943</v>
      </c>
      <c r="C267">
        <v>9</v>
      </c>
      <c r="D267" s="4">
        <v>16010</v>
      </c>
      <c r="E267" s="17"/>
      <c r="G267" s="17">
        <v>74.009651184082031</v>
      </c>
      <c r="I267" s="17">
        <v>73.982688903808594</v>
      </c>
    </row>
    <row r="268" spans="1:9" x14ac:dyDescent="0.25">
      <c r="A268">
        <v>1944</v>
      </c>
      <c r="C268">
        <v>10</v>
      </c>
      <c r="D268" s="4">
        <v>16040</v>
      </c>
      <c r="E268" s="17"/>
      <c r="G268" s="17">
        <v>74.077110290527344</v>
      </c>
      <c r="I268" s="17">
        <v>74.004257202148438</v>
      </c>
    </row>
    <row r="269" spans="1:9" x14ac:dyDescent="0.25">
      <c r="A269">
        <v>1944</v>
      </c>
      <c r="C269">
        <v>11</v>
      </c>
      <c r="D269" s="4">
        <v>16071</v>
      </c>
      <c r="E269" s="17"/>
      <c r="G269" s="17">
        <v>75.983291625976563</v>
      </c>
      <c r="I269" s="17">
        <v>75.9378662109375</v>
      </c>
    </row>
    <row r="270" spans="1:9" x14ac:dyDescent="0.25">
      <c r="A270">
        <v>1944</v>
      </c>
      <c r="C270">
        <v>12</v>
      </c>
      <c r="D270" s="4">
        <v>16102</v>
      </c>
      <c r="E270" s="17"/>
      <c r="G270" s="17">
        <v>82.258819580078125</v>
      </c>
      <c r="I270" s="17">
        <v>82.326805114746094</v>
      </c>
    </row>
    <row r="271" spans="1:9" x14ac:dyDescent="0.25">
      <c r="A271">
        <v>1944</v>
      </c>
      <c r="C271">
        <v>1</v>
      </c>
      <c r="D271" s="4">
        <v>16131</v>
      </c>
      <c r="E271" s="17"/>
      <c r="G271" s="17">
        <v>80.764122009277344</v>
      </c>
      <c r="I271" s="17">
        <v>75.979995727539063</v>
      </c>
    </row>
    <row r="272" spans="1:9" x14ac:dyDescent="0.25">
      <c r="A272">
        <v>1944</v>
      </c>
      <c r="C272">
        <v>2</v>
      </c>
      <c r="D272" s="4">
        <v>16162</v>
      </c>
      <c r="E272" s="17"/>
      <c r="G272" s="17">
        <v>66.785079956054687</v>
      </c>
      <c r="I272" s="17">
        <v>65.106048583984375</v>
      </c>
    </row>
    <row r="273" spans="1:9" x14ac:dyDescent="0.25">
      <c r="A273">
        <v>1944</v>
      </c>
      <c r="C273">
        <v>3</v>
      </c>
      <c r="D273" s="4">
        <v>16192</v>
      </c>
      <c r="E273" s="17"/>
      <c r="G273" s="17">
        <v>66.118995666503906</v>
      </c>
      <c r="I273" s="17">
        <v>67.215408325195313</v>
      </c>
    </row>
    <row r="274" spans="1:9" x14ac:dyDescent="0.25">
      <c r="A274">
        <v>1944</v>
      </c>
      <c r="C274">
        <v>4</v>
      </c>
      <c r="D274" s="4">
        <v>16223</v>
      </c>
      <c r="E274" s="17"/>
      <c r="G274" s="17">
        <v>72.051055908203125</v>
      </c>
      <c r="I274" s="17">
        <v>72.672561645507812</v>
      </c>
    </row>
    <row r="275" spans="1:9" x14ac:dyDescent="0.25">
      <c r="A275">
        <v>1944</v>
      </c>
      <c r="C275">
        <v>5</v>
      </c>
      <c r="D275" s="4">
        <v>16253</v>
      </c>
      <c r="E275" s="17"/>
      <c r="G275" s="17">
        <v>77.912681579589844</v>
      </c>
      <c r="I275" s="17">
        <v>77.518463134765625</v>
      </c>
    </row>
    <row r="276" spans="1:9" x14ac:dyDescent="0.25">
      <c r="A276">
        <v>1944</v>
      </c>
      <c r="C276">
        <v>6</v>
      </c>
      <c r="D276" s="4">
        <v>16284</v>
      </c>
      <c r="E276" s="17"/>
      <c r="G276" s="17">
        <v>80.953521728515625</v>
      </c>
      <c r="I276" s="17">
        <v>80.732498168945313</v>
      </c>
    </row>
    <row r="277" spans="1:9" x14ac:dyDescent="0.25">
      <c r="A277">
        <v>1944</v>
      </c>
      <c r="C277">
        <v>7</v>
      </c>
      <c r="D277" s="4">
        <v>16315</v>
      </c>
      <c r="E277" s="17"/>
      <c r="G277" s="17">
        <v>84.274726867675781</v>
      </c>
      <c r="I277" s="17">
        <v>84.334938049316406</v>
      </c>
    </row>
    <row r="278" spans="1:9" x14ac:dyDescent="0.25">
      <c r="A278">
        <v>1944</v>
      </c>
      <c r="C278">
        <v>8</v>
      </c>
      <c r="D278" s="4">
        <v>16345</v>
      </c>
      <c r="E278" s="17"/>
      <c r="G278" s="17">
        <v>87.388336181640625</v>
      </c>
      <c r="I278" s="17">
        <v>88.538581848144531</v>
      </c>
    </row>
    <row r="279" spans="1:9" x14ac:dyDescent="0.25">
      <c r="A279">
        <v>1944</v>
      </c>
      <c r="C279">
        <v>9</v>
      </c>
      <c r="D279" s="4">
        <v>16376</v>
      </c>
      <c r="E279" s="17"/>
      <c r="G279" s="17">
        <v>90.525001525878906</v>
      </c>
      <c r="I279" s="17">
        <v>91.576187133789063</v>
      </c>
    </row>
    <row r="280" spans="1:9" x14ac:dyDescent="0.25">
      <c r="A280">
        <v>1945</v>
      </c>
      <c r="C280">
        <v>10</v>
      </c>
      <c r="D280" s="4">
        <v>16406</v>
      </c>
      <c r="E280" s="17"/>
      <c r="G280" s="17">
        <v>91.759117126464844</v>
      </c>
      <c r="I280" s="17">
        <v>92.154922485351563</v>
      </c>
    </row>
    <row r="281" spans="1:9" x14ac:dyDescent="0.25">
      <c r="A281">
        <v>1945</v>
      </c>
      <c r="C281">
        <v>11</v>
      </c>
      <c r="D281" s="4">
        <v>16437</v>
      </c>
      <c r="E281" s="17"/>
      <c r="G281" s="17">
        <v>87.361839294433594</v>
      </c>
      <c r="I281" s="17">
        <v>91.670066833496094</v>
      </c>
    </row>
    <row r="282" spans="1:9" x14ac:dyDescent="0.25">
      <c r="A282">
        <v>1945</v>
      </c>
      <c r="C282">
        <v>12</v>
      </c>
      <c r="D282" s="4">
        <v>16468</v>
      </c>
      <c r="E282" s="17"/>
      <c r="G282" s="17">
        <v>84.483512878417969</v>
      </c>
      <c r="I282" s="17">
        <v>83.843551635742187</v>
      </c>
    </row>
    <row r="283" spans="1:9" x14ac:dyDescent="0.25">
      <c r="A283">
        <v>1945</v>
      </c>
      <c r="C283">
        <v>1</v>
      </c>
      <c r="D283" s="4">
        <v>16496</v>
      </c>
      <c r="E283" s="17"/>
      <c r="G283" s="17">
        <v>82.567092895507813</v>
      </c>
      <c r="I283" s="17">
        <v>80.880752563476562</v>
      </c>
    </row>
    <row r="284" spans="1:9" x14ac:dyDescent="0.25">
      <c r="A284">
        <v>1945</v>
      </c>
      <c r="C284">
        <v>2</v>
      </c>
      <c r="D284" s="4">
        <v>16527</v>
      </c>
      <c r="E284" s="17"/>
      <c r="G284" s="17">
        <v>56.470508575439453</v>
      </c>
      <c r="I284" s="17">
        <v>56.984920501708984</v>
      </c>
    </row>
    <row r="285" spans="1:9" x14ac:dyDescent="0.25">
      <c r="A285">
        <v>1945</v>
      </c>
      <c r="C285">
        <v>3</v>
      </c>
      <c r="D285" s="4">
        <v>16557</v>
      </c>
      <c r="E285" s="17"/>
      <c r="G285" s="17">
        <v>60.011699676513672</v>
      </c>
      <c r="I285" s="17">
        <v>60.099498748779297</v>
      </c>
    </row>
    <row r="286" spans="1:9" x14ac:dyDescent="0.25">
      <c r="A286">
        <v>1945</v>
      </c>
      <c r="C286">
        <v>4</v>
      </c>
      <c r="D286" s="4">
        <v>16588</v>
      </c>
      <c r="E286" s="17"/>
      <c r="G286" s="17">
        <v>66.724830627441406</v>
      </c>
      <c r="I286" s="17">
        <v>66.483482360839844</v>
      </c>
    </row>
    <row r="287" spans="1:9" x14ac:dyDescent="0.25">
      <c r="A287">
        <v>1945</v>
      </c>
      <c r="C287">
        <v>5</v>
      </c>
      <c r="D287" s="4">
        <v>16618</v>
      </c>
      <c r="E287" s="17"/>
      <c r="G287" s="17">
        <v>70.822891235351563</v>
      </c>
      <c r="I287" s="17">
        <v>69.832435607910156</v>
      </c>
    </row>
    <row r="288" spans="1:9" x14ac:dyDescent="0.25">
      <c r="A288">
        <v>1945</v>
      </c>
      <c r="C288">
        <v>6</v>
      </c>
      <c r="D288" s="4">
        <v>16649</v>
      </c>
      <c r="E288" s="17"/>
      <c r="G288" s="17">
        <v>76.956893920898438</v>
      </c>
      <c r="I288" s="17">
        <v>76.596221923828125</v>
      </c>
    </row>
    <row r="289" spans="1:9" x14ac:dyDescent="0.25">
      <c r="A289">
        <v>1945</v>
      </c>
      <c r="C289">
        <v>7</v>
      </c>
      <c r="D289" s="4">
        <v>16680</v>
      </c>
      <c r="E289" s="17"/>
      <c r="G289" s="17">
        <v>81.806167602539063</v>
      </c>
      <c r="I289" s="17">
        <v>81.890380859375</v>
      </c>
    </row>
    <row r="290" spans="1:9" x14ac:dyDescent="0.25">
      <c r="A290">
        <v>1945</v>
      </c>
      <c r="C290">
        <v>8</v>
      </c>
      <c r="D290" s="4">
        <v>16710</v>
      </c>
      <c r="E290" s="17"/>
      <c r="G290" s="17">
        <v>86.211761474609375</v>
      </c>
      <c r="I290" s="17">
        <v>86.326972961425781</v>
      </c>
    </row>
    <row r="291" spans="1:9" x14ac:dyDescent="0.25">
      <c r="A291">
        <v>1945</v>
      </c>
      <c r="C291">
        <v>9</v>
      </c>
      <c r="D291" s="4">
        <v>16741</v>
      </c>
      <c r="E291" s="17"/>
      <c r="G291" s="17">
        <v>90.364242553710938</v>
      </c>
      <c r="I291" s="17">
        <v>90.444580078125</v>
      </c>
    </row>
    <row r="292" spans="1:9" x14ac:dyDescent="0.25">
      <c r="A292">
        <v>1946</v>
      </c>
      <c r="C292">
        <v>10</v>
      </c>
      <c r="D292" s="4">
        <v>16771</v>
      </c>
      <c r="E292" s="17"/>
      <c r="G292" s="17">
        <v>91.550666809082031</v>
      </c>
      <c r="I292" s="17">
        <v>91.558235168457031</v>
      </c>
    </row>
    <row r="293" spans="1:9" x14ac:dyDescent="0.25">
      <c r="A293">
        <v>1946</v>
      </c>
      <c r="C293">
        <v>11</v>
      </c>
      <c r="D293" s="4">
        <v>16802</v>
      </c>
      <c r="E293" s="17"/>
      <c r="G293" s="17">
        <v>86.128318786621094</v>
      </c>
      <c r="I293" s="17">
        <v>91.252601623535156</v>
      </c>
    </row>
    <row r="294" spans="1:9" x14ac:dyDescent="0.25">
      <c r="A294">
        <v>1946</v>
      </c>
      <c r="C294">
        <v>12</v>
      </c>
      <c r="D294" s="4">
        <v>16833</v>
      </c>
      <c r="E294" s="17"/>
      <c r="G294" s="17">
        <v>52.318050384521484</v>
      </c>
      <c r="I294" s="17">
        <v>54.224887847900391</v>
      </c>
    </row>
    <row r="295" spans="1:9" x14ac:dyDescent="0.25">
      <c r="A295">
        <v>1946</v>
      </c>
      <c r="C295">
        <v>1</v>
      </c>
      <c r="D295" s="4">
        <v>16861</v>
      </c>
      <c r="E295" s="17"/>
      <c r="G295" s="17">
        <v>53.010627746582031</v>
      </c>
      <c r="I295" s="17">
        <v>54.188076019287109</v>
      </c>
    </row>
    <row r="296" spans="1:9" x14ac:dyDescent="0.25">
      <c r="A296">
        <v>1946</v>
      </c>
      <c r="C296">
        <v>2</v>
      </c>
      <c r="D296" s="4">
        <v>16892</v>
      </c>
      <c r="E296" s="17"/>
      <c r="G296" s="17">
        <v>63.575695037841797</v>
      </c>
      <c r="I296" s="17">
        <v>64.059616088867188</v>
      </c>
    </row>
    <row r="297" spans="1:9" x14ac:dyDescent="0.25">
      <c r="A297">
        <v>1946</v>
      </c>
      <c r="C297">
        <v>3</v>
      </c>
      <c r="D297" s="4">
        <v>16922</v>
      </c>
      <c r="E297" s="17"/>
      <c r="G297" s="17">
        <v>70.654434204101563</v>
      </c>
      <c r="I297" s="17">
        <v>67.314643859863281</v>
      </c>
    </row>
    <row r="298" spans="1:9" x14ac:dyDescent="0.25">
      <c r="A298">
        <v>1946</v>
      </c>
      <c r="C298">
        <v>4</v>
      </c>
      <c r="D298" s="4">
        <v>16953</v>
      </c>
      <c r="E298" s="17"/>
      <c r="G298" s="17">
        <v>68.774635314941406</v>
      </c>
      <c r="I298" s="17">
        <v>67.298110961914063</v>
      </c>
    </row>
    <row r="299" spans="1:9" x14ac:dyDescent="0.25">
      <c r="A299">
        <v>1946</v>
      </c>
      <c r="C299">
        <v>5</v>
      </c>
      <c r="D299" s="4">
        <v>16983</v>
      </c>
      <c r="E299" s="17"/>
      <c r="G299" s="17">
        <v>72.017738342285156</v>
      </c>
      <c r="I299" s="17">
        <v>71.631011962890625</v>
      </c>
    </row>
    <row r="300" spans="1:9" x14ac:dyDescent="0.25">
      <c r="A300">
        <v>1946</v>
      </c>
      <c r="C300">
        <v>6</v>
      </c>
      <c r="D300" s="4">
        <v>17014</v>
      </c>
      <c r="E300" s="17"/>
      <c r="G300" s="17">
        <v>78.224418640136719</v>
      </c>
      <c r="I300" s="17">
        <v>77.998359680175781</v>
      </c>
    </row>
    <row r="301" spans="1:9" x14ac:dyDescent="0.25">
      <c r="A301">
        <v>1946</v>
      </c>
      <c r="C301">
        <v>7</v>
      </c>
      <c r="D301" s="4">
        <v>17045</v>
      </c>
      <c r="E301" s="17"/>
      <c r="G301" s="17">
        <v>78.343856811523438</v>
      </c>
      <c r="I301" s="17">
        <v>80.915481567382812</v>
      </c>
    </row>
    <row r="302" spans="1:9" x14ac:dyDescent="0.25">
      <c r="A302">
        <v>1946</v>
      </c>
      <c r="C302">
        <v>8</v>
      </c>
      <c r="D302" s="4">
        <v>17075</v>
      </c>
      <c r="E302" s="17"/>
      <c r="G302" s="17">
        <v>83.369972229003906</v>
      </c>
      <c r="I302" s="17">
        <v>85.246978759765625</v>
      </c>
    </row>
    <row r="303" spans="1:9" x14ac:dyDescent="0.25">
      <c r="A303">
        <v>1946</v>
      </c>
      <c r="C303">
        <v>9</v>
      </c>
      <c r="D303" s="4">
        <v>17106</v>
      </c>
      <c r="E303" s="17"/>
      <c r="G303" s="17">
        <v>80.918312072753906</v>
      </c>
      <c r="I303" s="17">
        <v>80.989669799804687</v>
      </c>
    </row>
    <row r="304" spans="1:9" x14ac:dyDescent="0.25">
      <c r="A304">
        <v>1947</v>
      </c>
      <c r="C304">
        <v>10</v>
      </c>
      <c r="D304" s="4">
        <v>17136</v>
      </c>
      <c r="E304" s="17"/>
      <c r="G304" s="17">
        <v>81.032081604003906</v>
      </c>
      <c r="I304" s="17">
        <v>81.025909423828125</v>
      </c>
    </row>
    <row r="305" spans="1:9" x14ac:dyDescent="0.25">
      <c r="A305">
        <v>1947</v>
      </c>
      <c r="C305">
        <v>11</v>
      </c>
      <c r="D305" s="4">
        <v>17167</v>
      </c>
      <c r="E305" s="17"/>
      <c r="G305" s="17">
        <v>81.068939208984375</v>
      </c>
      <c r="I305" s="17">
        <v>80.986167907714844</v>
      </c>
    </row>
    <row r="306" spans="1:9" x14ac:dyDescent="0.25">
      <c r="A306">
        <v>1947</v>
      </c>
      <c r="C306">
        <v>12</v>
      </c>
      <c r="D306" s="4">
        <v>17198</v>
      </c>
      <c r="E306" s="17"/>
      <c r="G306" s="17">
        <v>83.015609741210938</v>
      </c>
      <c r="I306" s="17">
        <v>82.428131103515625</v>
      </c>
    </row>
    <row r="307" spans="1:9" x14ac:dyDescent="0.25">
      <c r="A307">
        <v>1947</v>
      </c>
      <c r="C307">
        <v>1</v>
      </c>
      <c r="D307" s="4">
        <v>17226</v>
      </c>
      <c r="E307" s="17"/>
      <c r="G307" s="17">
        <v>83.789649963378906</v>
      </c>
      <c r="I307" s="17">
        <v>81.879158020019531</v>
      </c>
    </row>
    <row r="308" spans="1:9" x14ac:dyDescent="0.25">
      <c r="A308">
        <v>1947</v>
      </c>
      <c r="C308">
        <v>2</v>
      </c>
      <c r="D308" s="4">
        <v>17257</v>
      </c>
      <c r="E308" s="17"/>
      <c r="G308" s="17">
        <v>74.527854919433594</v>
      </c>
      <c r="I308" s="17">
        <v>73.587539672851562</v>
      </c>
    </row>
    <row r="309" spans="1:9" x14ac:dyDescent="0.25">
      <c r="A309">
        <v>1947</v>
      </c>
      <c r="C309">
        <v>3</v>
      </c>
      <c r="D309" s="4">
        <v>17287</v>
      </c>
      <c r="E309" s="17"/>
      <c r="G309" s="17">
        <v>67.958717346191406</v>
      </c>
      <c r="I309" s="17">
        <v>67.395240783691406</v>
      </c>
    </row>
    <row r="310" spans="1:9" x14ac:dyDescent="0.25">
      <c r="A310">
        <v>1947</v>
      </c>
      <c r="C310">
        <v>4</v>
      </c>
      <c r="D310" s="4">
        <v>17318</v>
      </c>
      <c r="E310" s="17"/>
      <c r="G310" s="17">
        <v>73.416015625</v>
      </c>
      <c r="I310" s="17">
        <v>73.140083312988281</v>
      </c>
    </row>
    <row r="311" spans="1:9" x14ac:dyDescent="0.25">
      <c r="A311">
        <v>1947</v>
      </c>
      <c r="C311">
        <v>5</v>
      </c>
      <c r="D311" s="4">
        <v>17348</v>
      </c>
      <c r="E311" s="17"/>
      <c r="G311" s="17">
        <v>79.611862182617188</v>
      </c>
      <c r="I311" s="17">
        <v>79.594230651855469</v>
      </c>
    </row>
    <row r="312" spans="1:9" x14ac:dyDescent="0.25">
      <c r="A312">
        <v>1947</v>
      </c>
      <c r="C312">
        <v>6</v>
      </c>
      <c r="D312" s="4">
        <v>17379</v>
      </c>
      <c r="E312" s="17"/>
      <c r="G312" s="17">
        <v>82.204734802246094</v>
      </c>
      <c r="I312" s="17">
        <v>82.183853149414063</v>
      </c>
    </row>
    <row r="313" spans="1:9" x14ac:dyDescent="0.25">
      <c r="A313">
        <v>1947</v>
      </c>
      <c r="C313">
        <v>7</v>
      </c>
      <c r="D313" s="4">
        <v>17410</v>
      </c>
      <c r="E313" s="17"/>
      <c r="G313" s="17">
        <v>84.953453063964844</v>
      </c>
      <c r="I313" s="17">
        <v>84.921562194824219</v>
      </c>
    </row>
    <row r="314" spans="1:9" x14ac:dyDescent="0.25">
      <c r="A314">
        <v>1947</v>
      </c>
      <c r="C314">
        <v>8</v>
      </c>
      <c r="D314" s="4">
        <v>17440</v>
      </c>
      <c r="E314" s="17"/>
      <c r="G314" s="17">
        <v>88.329788208007813</v>
      </c>
      <c r="I314" s="17">
        <v>88.676101684570313</v>
      </c>
    </row>
    <row r="315" spans="1:9" x14ac:dyDescent="0.25">
      <c r="A315">
        <v>1947</v>
      </c>
      <c r="C315">
        <v>9</v>
      </c>
      <c r="D315" s="4">
        <v>17471</v>
      </c>
      <c r="E315" s="17"/>
      <c r="G315" s="17">
        <v>91.267341613769531</v>
      </c>
      <c r="I315" s="17">
        <v>91.606582641601563</v>
      </c>
    </row>
    <row r="316" spans="1:9" x14ac:dyDescent="0.25">
      <c r="A316">
        <v>1948</v>
      </c>
      <c r="C316">
        <v>10</v>
      </c>
      <c r="D316" s="4">
        <v>17501</v>
      </c>
      <c r="E316" s="17"/>
      <c r="G316" s="17">
        <v>91.967613220214844</v>
      </c>
      <c r="I316" s="17">
        <v>92.094329833984375</v>
      </c>
    </row>
    <row r="317" spans="1:9" x14ac:dyDescent="0.25">
      <c r="A317">
        <v>1948</v>
      </c>
      <c r="C317">
        <v>11</v>
      </c>
      <c r="D317" s="4">
        <v>17532</v>
      </c>
      <c r="E317" s="17"/>
      <c r="G317" s="17">
        <v>91.622604370117188</v>
      </c>
      <c r="I317" s="17">
        <v>91.671318054199219</v>
      </c>
    </row>
    <row r="318" spans="1:9" x14ac:dyDescent="0.25">
      <c r="A318">
        <v>1948</v>
      </c>
      <c r="C318">
        <v>12</v>
      </c>
      <c r="D318" s="4">
        <v>17563</v>
      </c>
      <c r="E318" s="17"/>
      <c r="G318" s="17">
        <v>91.278999328613281</v>
      </c>
      <c r="I318" s="17">
        <v>91.305191040039063</v>
      </c>
    </row>
    <row r="319" spans="1:9" x14ac:dyDescent="0.25">
      <c r="A319">
        <v>1948</v>
      </c>
      <c r="C319">
        <v>1</v>
      </c>
      <c r="D319" s="4">
        <v>17592</v>
      </c>
      <c r="E319" s="17"/>
      <c r="G319" s="17">
        <v>82.358451843261719</v>
      </c>
      <c r="I319" s="17">
        <v>82.913406372070312</v>
      </c>
    </row>
    <row r="320" spans="1:9" x14ac:dyDescent="0.25">
      <c r="A320">
        <v>1948</v>
      </c>
      <c r="C320">
        <v>2</v>
      </c>
      <c r="D320" s="4">
        <v>17623</v>
      </c>
      <c r="E320" s="17"/>
      <c r="G320" s="17">
        <v>77.43359375</v>
      </c>
      <c r="I320" s="17">
        <v>77.810935974121094</v>
      </c>
    </row>
    <row r="321" spans="1:9" x14ac:dyDescent="0.25">
      <c r="A321">
        <v>1948</v>
      </c>
      <c r="C321">
        <v>3</v>
      </c>
      <c r="D321" s="4">
        <v>17653</v>
      </c>
      <c r="E321" s="17"/>
      <c r="G321" s="17">
        <v>74.413322448730469</v>
      </c>
      <c r="I321" s="17">
        <v>75.538009643554688</v>
      </c>
    </row>
    <row r="322" spans="1:9" x14ac:dyDescent="0.25">
      <c r="A322">
        <v>1948</v>
      </c>
      <c r="C322">
        <v>4</v>
      </c>
      <c r="D322" s="4">
        <v>17684</v>
      </c>
      <c r="E322" s="17"/>
      <c r="G322" s="17">
        <v>63.992412567138672</v>
      </c>
      <c r="I322" s="17">
        <v>64.239021301269531</v>
      </c>
    </row>
    <row r="323" spans="1:9" x14ac:dyDescent="0.25">
      <c r="A323">
        <v>1948</v>
      </c>
      <c r="C323">
        <v>5</v>
      </c>
      <c r="D323" s="4">
        <v>17714</v>
      </c>
      <c r="E323" s="17"/>
      <c r="G323" s="17">
        <v>60.897312164306641</v>
      </c>
      <c r="I323" s="17">
        <v>60.691787719726563</v>
      </c>
    </row>
    <row r="324" spans="1:9" x14ac:dyDescent="0.25">
      <c r="A324">
        <v>1948</v>
      </c>
      <c r="C324">
        <v>6</v>
      </c>
      <c r="D324" s="4">
        <v>17745</v>
      </c>
      <c r="E324" s="17"/>
      <c r="G324" s="17">
        <v>69.347068786621094</v>
      </c>
      <c r="I324" s="17">
        <v>72.125198364257813</v>
      </c>
    </row>
    <row r="325" spans="1:9" x14ac:dyDescent="0.25">
      <c r="A325">
        <v>1948</v>
      </c>
      <c r="C325">
        <v>7</v>
      </c>
      <c r="D325" s="4">
        <v>17776</v>
      </c>
      <c r="E325" s="17"/>
      <c r="G325" s="17">
        <v>79.604209899902344</v>
      </c>
      <c r="I325" s="17">
        <v>81.562385559082031</v>
      </c>
    </row>
    <row r="326" spans="1:9" x14ac:dyDescent="0.25">
      <c r="A326">
        <v>1948</v>
      </c>
      <c r="C326">
        <v>8</v>
      </c>
      <c r="D326" s="4">
        <v>17806</v>
      </c>
      <c r="E326" s="17"/>
      <c r="G326" s="17">
        <v>84.571281433105469</v>
      </c>
      <c r="I326" s="17">
        <v>86.210990905761719</v>
      </c>
    </row>
    <row r="327" spans="1:9" x14ac:dyDescent="0.25">
      <c r="A327">
        <v>1948</v>
      </c>
      <c r="C327">
        <v>9</v>
      </c>
      <c r="D327" s="4">
        <v>17837</v>
      </c>
      <c r="E327" s="17"/>
      <c r="G327" s="17">
        <v>87.695259094238281</v>
      </c>
      <c r="I327" s="17">
        <v>89.997833251953125</v>
      </c>
    </row>
    <row r="328" spans="1:9" x14ac:dyDescent="0.25">
      <c r="A328">
        <v>1949</v>
      </c>
      <c r="C328">
        <v>10</v>
      </c>
      <c r="D328" s="4">
        <v>17867</v>
      </c>
      <c r="E328" s="17"/>
      <c r="G328" s="17">
        <v>90.166267395019531</v>
      </c>
      <c r="I328" s="17">
        <v>91.41302490234375</v>
      </c>
    </row>
    <row r="329" spans="1:9" x14ac:dyDescent="0.25">
      <c r="A329">
        <v>1949</v>
      </c>
      <c r="C329">
        <v>11</v>
      </c>
      <c r="D329" s="4">
        <v>17898</v>
      </c>
      <c r="E329" s="17"/>
      <c r="G329" s="17">
        <v>90.742889404296875</v>
      </c>
      <c r="I329" s="17">
        <v>91.2811279296875</v>
      </c>
    </row>
    <row r="330" spans="1:9" x14ac:dyDescent="0.25">
      <c r="A330">
        <v>1949</v>
      </c>
      <c r="C330">
        <v>12</v>
      </c>
      <c r="D330" s="4">
        <v>17929</v>
      </c>
      <c r="E330" s="17"/>
      <c r="G330" s="17">
        <v>87.756278991699219</v>
      </c>
      <c r="I330" s="17">
        <v>88.566658020019531</v>
      </c>
    </row>
    <row r="331" spans="1:9" x14ac:dyDescent="0.25">
      <c r="A331">
        <v>1949</v>
      </c>
      <c r="C331">
        <v>1</v>
      </c>
      <c r="D331" s="4">
        <v>17957</v>
      </c>
      <c r="E331" s="17"/>
      <c r="G331" s="17">
        <v>84.974777221679688</v>
      </c>
      <c r="I331" s="17">
        <v>84.707679748535156</v>
      </c>
    </row>
    <row r="332" spans="1:9" x14ac:dyDescent="0.25">
      <c r="A332">
        <v>1949</v>
      </c>
      <c r="C332">
        <v>2</v>
      </c>
      <c r="D332" s="4">
        <v>17988</v>
      </c>
      <c r="E332" s="17"/>
      <c r="G332" s="17">
        <v>80.40728759765625</v>
      </c>
      <c r="I332" s="17">
        <v>79.153244018554688</v>
      </c>
    </row>
    <row r="333" spans="1:9" x14ac:dyDescent="0.25">
      <c r="A333">
        <v>1949</v>
      </c>
      <c r="C333">
        <v>3</v>
      </c>
      <c r="D333" s="4">
        <v>18018</v>
      </c>
      <c r="E333" s="17"/>
      <c r="G333" s="17">
        <v>58.233287811279297</v>
      </c>
      <c r="I333" s="17">
        <v>59.514644622802734</v>
      </c>
    </row>
    <row r="334" spans="1:9" x14ac:dyDescent="0.25">
      <c r="A334">
        <v>1949</v>
      </c>
      <c r="C334">
        <v>4</v>
      </c>
      <c r="D334" s="4">
        <v>18049</v>
      </c>
      <c r="E334" s="17"/>
      <c r="G334" s="17">
        <v>66.720573425292969</v>
      </c>
      <c r="I334" s="17">
        <v>66.979606628417969</v>
      </c>
    </row>
    <row r="335" spans="1:9" x14ac:dyDescent="0.25">
      <c r="A335">
        <v>1949</v>
      </c>
      <c r="C335">
        <v>5</v>
      </c>
      <c r="D335" s="4">
        <v>18079</v>
      </c>
      <c r="E335" s="17"/>
      <c r="G335" s="17">
        <v>74.974174499511719</v>
      </c>
      <c r="I335" s="17">
        <v>74.667289733886719</v>
      </c>
    </row>
    <row r="336" spans="1:9" x14ac:dyDescent="0.25">
      <c r="A336">
        <v>1949</v>
      </c>
      <c r="C336">
        <v>6</v>
      </c>
      <c r="D336" s="4">
        <v>18110</v>
      </c>
      <c r="E336" s="17"/>
      <c r="G336" s="17">
        <v>80.593086242675781</v>
      </c>
      <c r="I336" s="17">
        <v>80.445075988769531</v>
      </c>
    </row>
    <row r="337" spans="1:9" x14ac:dyDescent="0.25">
      <c r="A337">
        <v>1949</v>
      </c>
      <c r="C337">
        <v>7</v>
      </c>
      <c r="D337" s="4">
        <v>18141</v>
      </c>
      <c r="E337" s="17"/>
      <c r="G337" s="17">
        <v>84.773406982421875</v>
      </c>
      <c r="I337" s="17">
        <v>84.787124633789063</v>
      </c>
    </row>
    <row r="338" spans="1:9" x14ac:dyDescent="0.25">
      <c r="A338">
        <v>1949</v>
      </c>
      <c r="C338">
        <v>8</v>
      </c>
      <c r="D338" s="4">
        <v>18171</v>
      </c>
      <c r="E338" s="17"/>
      <c r="G338" s="17">
        <v>87.670166015625</v>
      </c>
      <c r="I338" s="17">
        <v>88.453659057617188</v>
      </c>
    </row>
    <row r="339" spans="1:9" x14ac:dyDescent="0.25">
      <c r="A339">
        <v>1949</v>
      </c>
      <c r="C339">
        <v>9</v>
      </c>
      <c r="D339" s="4">
        <v>18202</v>
      </c>
      <c r="E339" s="17"/>
      <c r="G339" s="17">
        <v>90.984809875488281</v>
      </c>
      <c r="I339" s="17">
        <v>91.705795288085938</v>
      </c>
    </row>
    <row r="340" spans="1:9" x14ac:dyDescent="0.25">
      <c r="A340">
        <v>1950</v>
      </c>
      <c r="C340">
        <v>10</v>
      </c>
      <c r="D340" s="4">
        <v>18232</v>
      </c>
      <c r="E340" s="17"/>
      <c r="G340" s="17">
        <v>92.01190185546875</v>
      </c>
      <c r="I340" s="17">
        <v>92.259750366210938</v>
      </c>
    </row>
    <row r="341" spans="1:9" x14ac:dyDescent="0.25">
      <c r="A341">
        <v>1950</v>
      </c>
      <c r="C341">
        <v>11</v>
      </c>
      <c r="D341" s="4">
        <v>18263</v>
      </c>
      <c r="E341" s="17"/>
      <c r="G341" s="17">
        <v>91.507698059082031</v>
      </c>
      <c r="I341" s="17">
        <v>91.609214782714844</v>
      </c>
    </row>
    <row r="342" spans="1:9" x14ac:dyDescent="0.25">
      <c r="A342">
        <v>1950</v>
      </c>
      <c r="C342">
        <v>12</v>
      </c>
      <c r="D342" s="4">
        <v>18294</v>
      </c>
      <c r="E342" s="17"/>
      <c r="G342" s="17">
        <v>90.994346618652344</v>
      </c>
      <c r="I342" s="17">
        <v>91.048728942871094</v>
      </c>
    </row>
    <row r="343" spans="1:9" x14ac:dyDescent="0.25">
      <c r="A343">
        <v>1950</v>
      </c>
      <c r="C343">
        <v>1</v>
      </c>
      <c r="D343" s="4">
        <v>18322</v>
      </c>
      <c r="E343" s="17"/>
      <c r="G343" s="17">
        <v>76.396263122558594</v>
      </c>
      <c r="I343" s="17">
        <v>76.857215881347656</v>
      </c>
    </row>
    <row r="344" spans="1:9" x14ac:dyDescent="0.25">
      <c r="A344">
        <v>1950</v>
      </c>
      <c r="C344">
        <v>2</v>
      </c>
      <c r="D344" s="4">
        <v>18353</v>
      </c>
      <c r="E344" s="17"/>
      <c r="G344" s="17">
        <v>59.738979339599609</v>
      </c>
      <c r="I344" s="17">
        <v>61.144809722900391</v>
      </c>
    </row>
    <row r="345" spans="1:9" x14ac:dyDescent="0.25">
      <c r="A345">
        <v>1950</v>
      </c>
      <c r="C345">
        <v>3</v>
      </c>
      <c r="D345" s="4">
        <v>18383</v>
      </c>
      <c r="E345" s="17"/>
      <c r="G345" s="17">
        <v>64.915748596191406</v>
      </c>
      <c r="I345" s="17">
        <v>62.657859802246094</v>
      </c>
    </row>
    <row r="346" spans="1:9" x14ac:dyDescent="0.25">
      <c r="A346">
        <v>1950</v>
      </c>
      <c r="C346">
        <v>4</v>
      </c>
      <c r="D346" s="4">
        <v>18414</v>
      </c>
      <c r="E346" s="17"/>
      <c r="G346" s="17">
        <v>66.0582275390625</v>
      </c>
      <c r="I346" s="17">
        <v>64.767051696777344</v>
      </c>
    </row>
    <row r="347" spans="1:9" x14ac:dyDescent="0.25">
      <c r="A347">
        <v>1950</v>
      </c>
      <c r="C347">
        <v>5</v>
      </c>
      <c r="D347" s="4">
        <v>18444</v>
      </c>
      <c r="E347" s="17"/>
      <c r="G347" s="17">
        <v>70.505691528320313</v>
      </c>
      <c r="I347" s="17">
        <v>70.351799011230469</v>
      </c>
    </row>
    <row r="348" spans="1:9" x14ac:dyDescent="0.25">
      <c r="A348">
        <v>1950</v>
      </c>
      <c r="C348">
        <v>6</v>
      </c>
      <c r="D348" s="4">
        <v>18475</v>
      </c>
      <c r="E348" s="17"/>
      <c r="G348" s="17">
        <v>77.717124938964844</v>
      </c>
      <c r="I348" s="17">
        <v>77.104866027832031</v>
      </c>
    </row>
    <row r="349" spans="1:9" x14ac:dyDescent="0.25">
      <c r="A349">
        <v>1950</v>
      </c>
      <c r="C349">
        <v>7</v>
      </c>
      <c r="D349" s="4">
        <v>18506</v>
      </c>
      <c r="E349" s="17"/>
      <c r="G349" s="17">
        <v>83.853713989257813</v>
      </c>
      <c r="I349" s="17">
        <v>83.488975524902344</v>
      </c>
    </row>
    <row r="350" spans="1:9" x14ac:dyDescent="0.25">
      <c r="A350">
        <v>1950</v>
      </c>
      <c r="C350">
        <v>8</v>
      </c>
      <c r="D350" s="4">
        <v>18536</v>
      </c>
      <c r="E350" s="17"/>
      <c r="G350" s="17">
        <v>87.057785034179687</v>
      </c>
      <c r="I350" s="17">
        <v>88.069511413574219</v>
      </c>
    </row>
    <row r="351" spans="1:9" x14ac:dyDescent="0.25">
      <c r="A351">
        <v>1950</v>
      </c>
      <c r="C351">
        <v>9</v>
      </c>
      <c r="D351" s="4">
        <v>18567</v>
      </c>
      <c r="E351" s="17"/>
      <c r="G351" s="17">
        <v>88.792701721191406</v>
      </c>
      <c r="I351" s="17">
        <v>91.285774230957031</v>
      </c>
    </row>
    <row r="352" spans="1:9" x14ac:dyDescent="0.25">
      <c r="A352">
        <v>1951</v>
      </c>
      <c r="C352">
        <v>10</v>
      </c>
      <c r="D352" s="4">
        <v>18597</v>
      </c>
      <c r="E352" s="17"/>
      <c r="G352" s="17">
        <v>90.220428466796875</v>
      </c>
      <c r="I352" s="17">
        <v>91.93975830078125</v>
      </c>
    </row>
    <row r="353" spans="1:9" x14ac:dyDescent="0.25">
      <c r="A353">
        <v>1951</v>
      </c>
      <c r="C353">
        <v>11</v>
      </c>
      <c r="D353" s="4">
        <v>18628</v>
      </c>
      <c r="E353" s="17"/>
      <c r="G353" s="17">
        <v>62.264205932617188</v>
      </c>
      <c r="I353" s="17">
        <v>64.061141967773438</v>
      </c>
    </row>
    <row r="354" spans="1:9" x14ac:dyDescent="0.25">
      <c r="A354">
        <v>1951</v>
      </c>
      <c r="C354">
        <v>12</v>
      </c>
      <c r="D354" s="4">
        <v>18659</v>
      </c>
      <c r="E354" s="17"/>
      <c r="G354" s="17">
        <v>49.071125030517578</v>
      </c>
      <c r="I354" s="17">
        <v>49.202766418457031</v>
      </c>
    </row>
    <row r="355" spans="1:9" x14ac:dyDescent="0.25">
      <c r="A355">
        <v>1951</v>
      </c>
      <c r="C355">
        <v>1</v>
      </c>
      <c r="D355" s="4">
        <v>18687</v>
      </c>
      <c r="E355" s="17"/>
      <c r="G355" s="17">
        <v>50.246650695800781</v>
      </c>
      <c r="I355" s="17">
        <v>49.866928100585937</v>
      </c>
    </row>
    <row r="356" spans="1:9" x14ac:dyDescent="0.25">
      <c r="A356">
        <v>1951</v>
      </c>
      <c r="C356">
        <v>2</v>
      </c>
      <c r="D356" s="4">
        <v>18718</v>
      </c>
      <c r="E356" s="17"/>
      <c r="G356" s="17">
        <v>50.138389587402344</v>
      </c>
      <c r="I356" s="17">
        <v>50.088527679443359</v>
      </c>
    </row>
    <row r="357" spans="1:9" x14ac:dyDescent="0.25">
      <c r="A357">
        <v>1951</v>
      </c>
      <c r="C357">
        <v>3</v>
      </c>
      <c r="D357" s="4">
        <v>18748</v>
      </c>
      <c r="E357" s="17"/>
      <c r="G357" s="17">
        <v>58.646602630615234</v>
      </c>
      <c r="I357" s="17">
        <v>58.739459991455078</v>
      </c>
    </row>
    <row r="358" spans="1:9" x14ac:dyDescent="0.25">
      <c r="A358">
        <v>1951</v>
      </c>
      <c r="C358">
        <v>4</v>
      </c>
      <c r="D358" s="4">
        <v>18779</v>
      </c>
      <c r="E358" s="17"/>
      <c r="G358" s="17">
        <v>67.048873901367188</v>
      </c>
      <c r="I358" s="17">
        <v>67.065925598144531</v>
      </c>
    </row>
    <row r="359" spans="1:9" x14ac:dyDescent="0.25">
      <c r="A359">
        <v>1951</v>
      </c>
      <c r="C359">
        <v>5</v>
      </c>
      <c r="D359" s="4">
        <v>18809</v>
      </c>
      <c r="E359" s="17"/>
      <c r="G359" s="17">
        <v>70.367622375488281</v>
      </c>
      <c r="I359" s="17">
        <v>70.284835815429688</v>
      </c>
    </row>
    <row r="360" spans="1:9" x14ac:dyDescent="0.25">
      <c r="A360">
        <v>1951</v>
      </c>
      <c r="C360">
        <v>6</v>
      </c>
      <c r="D360" s="4">
        <v>18840</v>
      </c>
      <c r="E360" s="17"/>
      <c r="G360" s="17">
        <v>78.791969299316406</v>
      </c>
      <c r="I360" s="17">
        <v>78.892501831054688</v>
      </c>
    </row>
    <row r="361" spans="1:9" x14ac:dyDescent="0.25">
      <c r="A361">
        <v>1951</v>
      </c>
      <c r="C361">
        <v>7</v>
      </c>
      <c r="D361" s="4">
        <v>18871</v>
      </c>
      <c r="E361" s="17"/>
      <c r="G361" s="17">
        <v>77.349296569824219</v>
      </c>
      <c r="I361" s="17">
        <v>80.938804626464844</v>
      </c>
    </row>
    <row r="362" spans="1:9" x14ac:dyDescent="0.25">
      <c r="A362">
        <v>1951</v>
      </c>
      <c r="C362">
        <v>8</v>
      </c>
      <c r="D362" s="4">
        <v>18901</v>
      </c>
      <c r="E362" s="17"/>
      <c r="G362" s="17">
        <v>82.127647399902344</v>
      </c>
      <c r="I362" s="17">
        <v>84.580413818359375</v>
      </c>
    </row>
    <row r="363" spans="1:9" x14ac:dyDescent="0.25">
      <c r="A363">
        <v>1951</v>
      </c>
      <c r="C363">
        <v>9</v>
      </c>
      <c r="D363" s="4">
        <v>18932</v>
      </c>
      <c r="E363" s="17"/>
      <c r="G363" s="17">
        <v>80.955596923828125</v>
      </c>
      <c r="I363" s="17">
        <v>80.988227844238281</v>
      </c>
    </row>
    <row r="364" spans="1:9" x14ac:dyDescent="0.25">
      <c r="A364">
        <v>1952</v>
      </c>
      <c r="C364">
        <v>10</v>
      </c>
      <c r="D364" s="4">
        <v>18962</v>
      </c>
      <c r="E364" s="17"/>
      <c r="G364" s="17">
        <v>81.030120849609375</v>
      </c>
      <c r="I364" s="17">
        <v>80.965484619140625</v>
      </c>
    </row>
    <row r="365" spans="1:9" x14ac:dyDescent="0.25">
      <c r="A365">
        <v>1952</v>
      </c>
      <c r="C365">
        <v>11</v>
      </c>
      <c r="D365" s="4">
        <v>18993</v>
      </c>
      <c r="E365" s="17"/>
      <c r="G365" s="17">
        <v>81.054512023925781</v>
      </c>
      <c r="I365" s="17">
        <v>81.032562255859375</v>
      </c>
    </row>
    <row r="366" spans="1:9" x14ac:dyDescent="0.25">
      <c r="A366">
        <v>1952</v>
      </c>
      <c r="C366">
        <v>12</v>
      </c>
      <c r="D366" s="4">
        <v>19024</v>
      </c>
      <c r="E366" s="17"/>
      <c r="G366" s="17">
        <v>61.319557189941406</v>
      </c>
      <c r="I366" s="17">
        <v>61.976650238037109</v>
      </c>
    </row>
    <row r="367" spans="1:9" x14ac:dyDescent="0.25">
      <c r="A367">
        <v>1952</v>
      </c>
      <c r="C367">
        <v>1</v>
      </c>
      <c r="D367" s="4">
        <v>19053</v>
      </c>
      <c r="E367" s="17"/>
      <c r="G367" s="17">
        <v>49.566604614257813</v>
      </c>
      <c r="I367" s="17">
        <v>49.806976318359375</v>
      </c>
    </row>
    <row r="368" spans="1:9" x14ac:dyDescent="0.25">
      <c r="A368">
        <v>1952</v>
      </c>
      <c r="C368">
        <v>2</v>
      </c>
      <c r="D368" s="4">
        <v>19084</v>
      </c>
      <c r="E368" s="17"/>
      <c r="G368" s="17">
        <v>49.2635498046875</v>
      </c>
      <c r="I368" s="17">
        <v>49.209014892578125</v>
      </c>
    </row>
    <row r="369" spans="1:9" x14ac:dyDescent="0.25">
      <c r="A369">
        <v>1952</v>
      </c>
      <c r="C369">
        <v>3</v>
      </c>
      <c r="D369" s="4">
        <v>19114</v>
      </c>
      <c r="E369" s="17"/>
      <c r="G369" s="17">
        <v>50.497779846191406</v>
      </c>
      <c r="I369" s="17">
        <v>50.245418548583984</v>
      </c>
    </row>
    <row r="370" spans="1:9" x14ac:dyDescent="0.25">
      <c r="A370">
        <v>1952</v>
      </c>
      <c r="C370">
        <v>4</v>
      </c>
      <c r="D370" s="4">
        <v>19145</v>
      </c>
      <c r="E370" s="17"/>
      <c r="G370" s="17">
        <v>49.883537292480469</v>
      </c>
      <c r="I370" s="17">
        <v>50.217632293701172</v>
      </c>
    </row>
    <row r="371" spans="1:9" x14ac:dyDescent="0.25">
      <c r="A371">
        <v>1952</v>
      </c>
      <c r="C371">
        <v>5</v>
      </c>
      <c r="D371" s="4">
        <v>19175</v>
      </c>
      <c r="E371" s="17"/>
      <c r="G371" s="17">
        <v>50.258773803710937</v>
      </c>
      <c r="I371" s="17">
        <v>50.841403961181641</v>
      </c>
    </row>
    <row r="372" spans="1:9" x14ac:dyDescent="0.25">
      <c r="A372">
        <v>1952</v>
      </c>
      <c r="C372">
        <v>6</v>
      </c>
      <c r="D372" s="4">
        <v>19206</v>
      </c>
      <c r="E372" s="17"/>
      <c r="G372" s="17">
        <v>58.020923614501953</v>
      </c>
      <c r="I372" s="17">
        <v>58.795677185058594</v>
      </c>
    </row>
    <row r="373" spans="1:9" x14ac:dyDescent="0.25">
      <c r="A373">
        <v>1952</v>
      </c>
      <c r="C373">
        <v>7</v>
      </c>
      <c r="D373" s="4">
        <v>19237</v>
      </c>
      <c r="E373" s="17"/>
      <c r="G373" s="17">
        <v>72.819122314453125</v>
      </c>
      <c r="I373" s="17">
        <v>73.14825439453125</v>
      </c>
    </row>
    <row r="374" spans="1:9" x14ac:dyDescent="0.25">
      <c r="A374">
        <v>1952</v>
      </c>
      <c r="C374">
        <v>8</v>
      </c>
      <c r="D374" s="4">
        <v>19267</v>
      </c>
      <c r="E374" s="17"/>
      <c r="G374" s="17">
        <v>84.591781616210937</v>
      </c>
      <c r="I374" s="17">
        <v>84.625465393066406</v>
      </c>
    </row>
    <row r="375" spans="1:9" x14ac:dyDescent="0.25">
      <c r="A375">
        <v>1952</v>
      </c>
      <c r="C375">
        <v>9</v>
      </c>
      <c r="D375" s="4">
        <v>19298</v>
      </c>
      <c r="E375" s="17"/>
      <c r="G375" s="17">
        <v>74.069801330566406</v>
      </c>
      <c r="I375" s="17">
        <v>74.096336364746094</v>
      </c>
    </row>
    <row r="376" spans="1:9" x14ac:dyDescent="0.25">
      <c r="A376">
        <v>1953</v>
      </c>
      <c r="C376">
        <v>10</v>
      </c>
      <c r="D376" s="4">
        <v>19328</v>
      </c>
      <c r="E376" s="17"/>
      <c r="G376" s="17">
        <v>73.952957153320313</v>
      </c>
      <c r="I376" s="17">
        <v>73.952499389648437</v>
      </c>
    </row>
    <row r="377" spans="1:9" x14ac:dyDescent="0.25">
      <c r="A377">
        <v>1953</v>
      </c>
      <c r="C377">
        <v>11</v>
      </c>
      <c r="D377" s="4">
        <v>19359</v>
      </c>
      <c r="E377" s="17"/>
      <c r="G377" s="17">
        <v>75.111968994140625</v>
      </c>
      <c r="I377" s="17">
        <v>75.105293273925781</v>
      </c>
    </row>
    <row r="378" spans="1:9" x14ac:dyDescent="0.25">
      <c r="A378">
        <v>1953</v>
      </c>
      <c r="C378">
        <v>12</v>
      </c>
      <c r="D378" s="4">
        <v>19390</v>
      </c>
      <c r="E378" s="17"/>
      <c r="G378" s="17">
        <v>64.748550415039063</v>
      </c>
      <c r="I378" s="17">
        <v>61.750804901123047</v>
      </c>
    </row>
    <row r="379" spans="1:9" x14ac:dyDescent="0.25">
      <c r="A379">
        <v>1953</v>
      </c>
      <c r="C379">
        <v>1</v>
      </c>
      <c r="D379" s="4">
        <v>19418</v>
      </c>
      <c r="E379" s="17"/>
      <c r="G379" s="17">
        <v>49.482440948486328</v>
      </c>
      <c r="I379" s="17">
        <v>49.599903106689453</v>
      </c>
    </row>
    <row r="380" spans="1:9" x14ac:dyDescent="0.25">
      <c r="A380">
        <v>1953</v>
      </c>
      <c r="C380">
        <v>2</v>
      </c>
      <c r="D380" s="4">
        <v>19449</v>
      </c>
      <c r="E380" s="17"/>
      <c r="G380" s="17">
        <v>58.789096832275391</v>
      </c>
      <c r="I380" s="17">
        <v>59.656501770019531</v>
      </c>
    </row>
    <row r="381" spans="1:9" x14ac:dyDescent="0.25">
      <c r="A381">
        <v>1953</v>
      </c>
      <c r="C381">
        <v>3</v>
      </c>
      <c r="D381" s="4">
        <v>19479</v>
      </c>
      <c r="E381" s="17"/>
      <c r="G381" s="17">
        <v>65.577041625976562</v>
      </c>
      <c r="I381" s="17">
        <v>66.070686340332031</v>
      </c>
    </row>
    <row r="382" spans="1:9" x14ac:dyDescent="0.25">
      <c r="A382">
        <v>1953</v>
      </c>
      <c r="C382">
        <v>4</v>
      </c>
      <c r="D382" s="4">
        <v>19510</v>
      </c>
      <c r="E382" s="17"/>
      <c r="G382" s="17">
        <v>66.690132141113281</v>
      </c>
      <c r="I382" s="17">
        <v>66.774085998535156</v>
      </c>
    </row>
    <row r="383" spans="1:9" x14ac:dyDescent="0.25">
      <c r="A383">
        <v>1953</v>
      </c>
      <c r="C383">
        <v>5</v>
      </c>
      <c r="D383" s="4">
        <v>19540</v>
      </c>
      <c r="E383" s="17"/>
      <c r="G383" s="17">
        <v>64.761863708496094</v>
      </c>
      <c r="I383" s="17">
        <v>64.727424621582031</v>
      </c>
    </row>
    <row r="384" spans="1:9" x14ac:dyDescent="0.25">
      <c r="A384">
        <v>1953</v>
      </c>
      <c r="C384">
        <v>6</v>
      </c>
      <c r="D384" s="4">
        <v>19571</v>
      </c>
      <c r="E384" s="17"/>
      <c r="G384" s="17">
        <v>69.590545654296875</v>
      </c>
      <c r="I384" s="17">
        <v>74.729949951171875</v>
      </c>
    </row>
    <row r="385" spans="1:9" x14ac:dyDescent="0.25">
      <c r="A385">
        <v>1953</v>
      </c>
      <c r="C385">
        <v>7</v>
      </c>
      <c r="D385" s="4">
        <v>19602</v>
      </c>
      <c r="E385" s="17"/>
      <c r="G385" s="17">
        <v>77.622779846191406</v>
      </c>
      <c r="I385" s="17">
        <v>80.448165893554687</v>
      </c>
    </row>
    <row r="386" spans="1:9" x14ac:dyDescent="0.25">
      <c r="A386">
        <v>1953</v>
      </c>
      <c r="C386">
        <v>8</v>
      </c>
      <c r="D386" s="4">
        <v>19632</v>
      </c>
      <c r="E386" s="17"/>
      <c r="G386" s="17">
        <v>84.132194519042969</v>
      </c>
      <c r="I386" s="17">
        <v>85.007034301757813</v>
      </c>
    </row>
    <row r="387" spans="1:9" x14ac:dyDescent="0.25">
      <c r="A387">
        <v>1953</v>
      </c>
      <c r="C387">
        <v>9</v>
      </c>
      <c r="D387" s="4">
        <v>19663</v>
      </c>
      <c r="E387" s="17"/>
      <c r="G387" s="17">
        <v>74.0733642578125</v>
      </c>
      <c r="I387" s="17">
        <v>73.951080322265625</v>
      </c>
    </row>
    <row r="388" spans="1:9" x14ac:dyDescent="0.25">
      <c r="A388">
        <v>1954</v>
      </c>
      <c r="C388">
        <v>10</v>
      </c>
      <c r="D388" s="4">
        <v>19693</v>
      </c>
      <c r="E388" s="17"/>
      <c r="G388" s="17">
        <v>73.966995239257813</v>
      </c>
      <c r="I388" s="17">
        <v>73.915817260742188</v>
      </c>
    </row>
    <row r="389" spans="1:9" x14ac:dyDescent="0.25">
      <c r="A389">
        <v>1954</v>
      </c>
      <c r="C389">
        <v>11</v>
      </c>
      <c r="D389" s="4">
        <v>19724</v>
      </c>
      <c r="E389" s="17"/>
      <c r="G389" s="17">
        <v>73.939765930175781</v>
      </c>
      <c r="I389" s="17">
        <v>74.002769470214844</v>
      </c>
    </row>
    <row r="390" spans="1:9" x14ac:dyDescent="0.25">
      <c r="A390">
        <v>1954</v>
      </c>
      <c r="C390">
        <v>12</v>
      </c>
      <c r="D390" s="4">
        <v>19755</v>
      </c>
      <c r="E390" s="17"/>
      <c r="G390" s="17">
        <v>80.82159423828125</v>
      </c>
      <c r="I390" s="17">
        <v>81.121711730957031</v>
      </c>
    </row>
    <row r="391" spans="1:9" x14ac:dyDescent="0.25">
      <c r="A391">
        <v>1954</v>
      </c>
      <c r="C391">
        <v>1</v>
      </c>
      <c r="D391" s="4">
        <v>19783</v>
      </c>
      <c r="E391" s="17"/>
      <c r="G391" s="17">
        <v>72.687370300292969</v>
      </c>
      <c r="I391" s="17">
        <v>69.196800231933594</v>
      </c>
    </row>
    <row r="392" spans="1:9" x14ac:dyDescent="0.25">
      <c r="A392">
        <v>1954</v>
      </c>
      <c r="C392">
        <v>2</v>
      </c>
      <c r="D392" s="4">
        <v>19814</v>
      </c>
      <c r="E392" s="17"/>
      <c r="G392" s="17">
        <v>54.883392333984375</v>
      </c>
      <c r="I392" s="17">
        <v>55.243537902832031</v>
      </c>
    </row>
    <row r="393" spans="1:9" x14ac:dyDescent="0.25">
      <c r="A393">
        <v>1954</v>
      </c>
      <c r="C393">
        <v>3</v>
      </c>
      <c r="D393" s="4">
        <v>19844</v>
      </c>
      <c r="E393" s="17"/>
      <c r="G393" s="17">
        <v>55.980854034423828</v>
      </c>
      <c r="I393" s="17">
        <v>54.538845062255859</v>
      </c>
    </row>
    <row r="394" spans="1:9" x14ac:dyDescent="0.25">
      <c r="A394">
        <v>1954</v>
      </c>
      <c r="C394">
        <v>4</v>
      </c>
      <c r="D394" s="4">
        <v>19875</v>
      </c>
      <c r="E394" s="17"/>
      <c r="G394" s="17">
        <v>56.697719573974609</v>
      </c>
      <c r="I394" s="17">
        <v>55.243076324462891</v>
      </c>
    </row>
    <row r="395" spans="1:9" x14ac:dyDescent="0.25">
      <c r="A395">
        <v>1954</v>
      </c>
      <c r="C395">
        <v>5</v>
      </c>
      <c r="D395" s="4">
        <v>19905</v>
      </c>
      <c r="E395" s="17"/>
      <c r="G395" s="17">
        <v>67.076286315917969</v>
      </c>
      <c r="I395" s="17">
        <v>67.114463806152344</v>
      </c>
    </row>
    <row r="396" spans="1:9" x14ac:dyDescent="0.25">
      <c r="A396">
        <v>1954</v>
      </c>
      <c r="C396">
        <v>6</v>
      </c>
      <c r="D396" s="4">
        <v>19936</v>
      </c>
      <c r="E396" s="17"/>
      <c r="G396" s="17">
        <v>79.631378173828125</v>
      </c>
      <c r="I396" s="17">
        <v>79.297676086425781</v>
      </c>
    </row>
    <row r="397" spans="1:9" x14ac:dyDescent="0.25">
      <c r="A397">
        <v>1954</v>
      </c>
      <c r="C397">
        <v>7</v>
      </c>
      <c r="D397" s="4">
        <v>19967</v>
      </c>
      <c r="E397" s="17"/>
      <c r="G397" s="17">
        <v>76.394058227539063</v>
      </c>
      <c r="I397" s="17">
        <v>81.066505432128906</v>
      </c>
    </row>
    <row r="398" spans="1:9" x14ac:dyDescent="0.25">
      <c r="A398">
        <v>1954</v>
      </c>
      <c r="C398">
        <v>8</v>
      </c>
      <c r="D398" s="4">
        <v>19997</v>
      </c>
      <c r="E398" s="17"/>
      <c r="G398" s="17">
        <v>81.23956298828125</v>
      </c>
      <c r="I398" s="17">
        <v>84.58416748046875</v>
      </c>
    </row>
    <row r="399" spans="1:9" x14ac:dyDescent="0.25">
      <c r="A399">
        <v>1954</v>
      </c>
      <c r="C399">
        <v>9</v>
      </c>
      <c r="D399" s="4">
        <v>20028</v>
      </c>
      <c r="E399" s="17"/>
      <c r="G399" s="17">
        <v>80.962921142578125</v>
      </c>
      <c r="I399" s="17">
        <v>81.090194702148438</v>
      </c>
    </row>
    <row r="400" spans="1:9" x14ac:dyDescent="0.25">
      <c r="A400">
        <v>1955</v>
      </c>
      <c r="C400">
        <v>10</v>
      </c>
      <c r="D400" s="4">
        <v>20058</v>
      </c>
      <c r="E400" s="17"/>
      <c r="G400" s="17">
        <v>81.03863525390625</v>
      </c>
      <c r="I400" s="17">
        <v>81.054298400878906</v>
      </c>
    </row>
    <row r="401" spans="1:9" x14ac:dyDescent="0.25">
      <c r="A401">
        <v>1955</v>
      </c>
      <c r="C401">
        <v>11</v>
      </c>
      <c r="D401" s="4">
        <v>20089</v>
      </c>
      <c r="E401" s="17"/>
      <c r="G401" s="17">
        <v>81.0057373046875</v>
      </c>
      <c r="I401" s="17">
        <v>81.072715759277344</v>
      </c>
    </row>
    <row r="402" spans="1:9" x14ac:dyDescent="0.25">
      <c r="A402">
        <v>1955</v>
      </c>
      <c r="C402">
        <v>12</v>
      </c>
      <c r="D402" s="4">
        <v>20120</v>
      </c>
      <c r="E402" s="17"/>
      <c r="G402" s="17">
        <v>75.866729736328125</v>
      </c>
      <c r="I402" s="17">
        <v>74.863815307617188</v>
      </c>
    </row>
    <row r="403" spans="1:9" x14ac:dyDescent="0.25">
      <c r="A403">
        <v>1955</v>
      </c>
      <c r="C403">
        <v>1</v>
      </c>
      <c r="D403" s="4">
        <v>20148</v>
      </c>
      <c r="E403" s="17"/>
      <c r="G403" s="17">
        <v>70.886589050292969</v>
      </c>
      <c r="I403" s="17">
        <v>70.331123352050781</v>
      </c>
    </row>
    <row r="404" spans="1:9" x14ac:dyDescent="0.25">
      <c r="A404">
        <v>1955</v>
      </c>
      <c r="C404">
        <v>2</v>
      </c>
      <c r="D404" s="4">
        <v>20179</v>
      </c>
      <c r="E404" s="17"/>
      <c r="G404" s="17">
        <v>74.047538757324219</v>
      </c>
      <c r="I404" s="17">
        <v>73.609329223632813</v>
      </c>
    </row>
    <row r="405" spans="1:9" x14ac:dyDescent="0.25">
      <c r="A405">
        <v>1955</v>
      </c>
      <c r="C405">
        <v>3</v>
      </c>
      <c r="D405" s="4">
        <v>20209</v>
      </c>
      <c r="E405" s="17"/>
      <c r="G405" s="17">
        <v>78.80682373046875</v>
      </c>
      <c r="I405" s="17">
        <v>78.494911193847656</v>
      </c>
    </row>
    <row r="406" spans="1:9" x14ac:dyDescent="0.25">
      <c r="A406">
        <v>1955</v>
      </c>
      <c r="C406">
        <v>4</v>
      </c>
      <c r="D406" s="4">
        <v>20240</v>
      </c>
      <c r="E406" s="17"/>
      <c r="G406" s="17">
        <v>79.090225219726562</v>
      </c>
      <c r="I406" s="17">
        <v>78.3179931640625</v>
      </c>
    </row>
    <row r="407" spans="1:9" x14ac:dyDescent="0.25">
      <c r="A407">
        <v>1955</v>
      </c>
      <c r="C407">
        <v>5</v>
      </c>
      <c r="D407" s="4">
        <v>20270</v>
      </c>
      <c r="E407" s="17"/>
      <c r="G407" s="17">
        <v>79.269866943359375</v>
      </c>
      <c r="I407" s="17">
        <v>77.94757080078125</v>
      </c>
    </row>
    <row r="408" spans="1:9" x14ac:dyDescent="0.25">
      <c r="A408">
        <v>1955</v>
      </c>
      <c r="C408">
        <v>6</v>
      </c>
      <c r="D408" s="4">
        <v>20301</v>
      </c>
      <c r="E408" s="17"/>
      <c r="G408" s="17">
        <v>81.050811767578125</v>
      </c>
      <c r="I408" s="17">
        <v>80.735885620117187</v>
      </c>
    </row>
    <row r="409" spans="1:9" x14ac:dyDescent="0.25">
      <c r="A409">
        <v>1955</v>
      </c>
      <c r="C409">
        <v>7</v>
      </c>
      <c r="D409" s="4">
        <v>20332</v>
      </c>
      <c r="E409" s="17"/>
      <c r="G409" s="17">
        <v>84.858680725097656</v>
      </c>
      <c r="I409" s="17">
        <v>84.973762512207031</v>
      </c>
    </row>
    <row r="410" spans="1:9" x14ac:dyDescent="0.25">
      <c r="A410">
        <v>1955</v>
      </c>
      <c r="C410">
        <v>8</v>
      </c>
      <c r="D410" s="4">
        <v>20362</v>
      </c>
      <c r="E410" s="17"/>
      <c r="G410" s="17">
        <v>88.27264404296875</v>
      </c>
      <c r="I410" s="17">
        <v>88.917495727539063</v>
      </c>
    </row>
    <row r="411" spans="1:9" x14ac:dyDescent="0.25">
      <c r="A411">
        <v>1955</v>
      </c>
      <c r="C411">
        <v>9</v>
      </c>
      <c r="D411" s="4">
        <v>20393</v>
      </c>
      <c r="E411" s="17"/>
      <c r="G411" s="17">
        <v>91.086677551269531</v>
      </c>
      <c r="I411" s="17">
        <v>91.692619323730469</v>
      </c>
    </row>
    <row r="412" spans="1:9" x14ac:dyDescent="0.25">
      <c r="A412">
        <v>1956</v>
      </c>
      <c r="C412">
        <v>10</v>
      </c>
      <c r="D412" s="4">
        <v>20423</v>
      </c>
      <c r="E412" s="17"/>
      <c r="G412" s="17">
        <v>91.969642639160156</v>
      </c>
      <c r="I412" s="17">
        <v>92.150657653808594</v>
      </c>
    </row>
    <row r="413" spans="1:9" x14ac:dyDescent="0.25">
      <c r="A413">
        <v>1956</v>
      </c>
      <c r="C413">
        <v>11</v>
      </c>
      <c r="D413" s="4">
        <v>20454</v>
      </c>
      <c r="E413" s="17"/>
      <c r="G413" s="17">
        <v>90.774925231933594</v>
      </c>
      <c r="I413" s="17">
        <v>91.643013000488281</v>
      </c>
    </row>
    <row r="414" spans="1:9" x14ac:dyDescent="0.25">
      <c r="A414">
        <v>1956</v>
      </c>
      <c r="C414">
        <v>12</v>
      </c>
      <c r="D414" s="4">
        <v>20485</v>
      </c>
      <c r="E414" s="17"/>
      <c r="G414" s="17">
        <v>52.765018463134766</v>
      </c>
      <c r="I414" s="17">
        <v>53.144046783447266</v>
      </c>
    </row>
    <row r="415" spans="1:9" x14ac:dyDescent="0.25">
      <c r="A415">
        <v>1956</v>
      </c>
      <c r="C415">
        <v>1</v>
      </c>
      <c r="D415" s="4">
        <v>20514</v>
      </c>
      <c r="E415" s="17"/>
      <c r="G415" s="17">
        <v>47.837917327880859</v>
      </c>
      <c r="I415" s="17">
        <v>47.832897186279297</v>
      </c>
    </row>
    <row r="416" spans="1:9" x14ac:dyDescent="0.25">
      <c r="A416">
        <v>1956</v>
      </c>
      <c r="C416">
        <v>2</v>
      </c>
      <c r="D416" s="4">
        <v>20545</v>
      </c>
      <c r="E416" s="17"/>
      <c r="G416" s="17">
        <v>48.688377380371094</v>
      </c>
      <c r="I416" s="17">
        <v>48.703819274902344</v>
      </c>
    </row>
    <row r="417" spans="1:9" x14ac:dyDescent="0.25">
      <c r="A417">
        <v>1956</v>
      </c>
      <c r="C417">
        <v>3</v>
      </c>
      <c r="D417" s="4">
        <v>20575</v>
      </c>
      <c r="E417" s="17"/>
      <c r="G417" s="17">
        <v>54.903717041015625</v>
      </c>
      <c r="I417" s="17">
        <v>54.890094757080078</v>
      </c>
    </row>
    <row r="418" spans="1:9" x14ac:dyDescent="0.25">
      <c r="A418">
        <v>1956</v>
      </c>
      <c r="C418">
        <v>4</v>
      </c>
      <c r="D418" s="4">
        <v>20606</v>
      </c>
      <c r="E418" s="17"/>
      <c r="G418" s="17">
        <v>61.979248046875</v>
      </c>
      <c r="I418" s="17">
        <v>61.972358703613281</v>
      </c>
    </row>
    <row r="419" spans="1:9" x14ac:dyDescent="0.25">
      <c r="A419">
        <v>1956</v>
      </c>
      <c r="C419">
        <v>5</v>
      </c>
      <c r="D419" s="4">
        <v>20636</v>
      </c>
      <c r="E419" s="17"/>
      <c r="G419" s="17">
        <v>56.876724243164063</v>
      </c>
      <c r="I419" s="17">
        <v>56.846263885498047</v>
      </c>
    </row>
    <row r="420" spans="1:9" x14ac:dyDescent="0.25">
      <c r="A420">
        <v>1956</v>
      </c>
      <c r="C420">
        <v>6</v>
      </c>
      <c r="D420" s="4">
        <v>20667</v>
      </c>
      <c r="E420" s="17"/>
      <c r="G420" s="17">
        <v>67.564521789550781</v>
      </c>
      <c r="I420" s="17">
        <v>66.655113220214844</v>
      </c>
    </row>
    <row r="421" spans="1:9" x14ac:dyDescent="0.25">
      <c r="A421">
        <v>1956</v>
      </c>
      <c r="C421">
        <v>7</v>
      </c>
      <c r="D421" s="4">
        <v>20698</v>
      </c>
      <c r="E421" s="17"/>
      <c r="G421" s="17">
        <v>77.963119506835938</v>
      </c>
      <c r="I421" s="17">
        <v>77.397346496582031</v>
      </c>
    </row>
    <row r="422" spans="1:9" x14ac:dyDescent="0.25">
      <c r="A422">
        <v>1956</v>
      </c>
      <c r="C422">
        <v>8</v>
      </c>
      <c r="D422" s="4">
        <v>20728</v>
      </c>
      <c r="E422" s="17"/>
      <c r="G422" s="17">
        <v>84.863990783691406</v>
      </c>
      <c r="I422" s="17">
        <v>84.853286743164062</v>
      </c>
    </row>
    <row r="423" spans="1:9" x14ac:dyDescent="0.25">
      <c r="A423">
        <v>1956</v>
      </c>
      <c r="C423">
        <v>9</v>
      </c>
      <c r="D423" s="4">
        <v>20759</v>
      </c>
      <c r="E423" s="17"/>
      <c r="G423" s="17">
        <v>73.902992248535156</v>
      </c>
      <c r="I423" s="17">
        <v>73.984695434570313</v>
      </c>
    </row>
    <row r="424" spans="1:9" x14ac:dyDescent="0.25">
      <c r="A424">
        <v>1957</v>
      </c>
      <c r="C424">
        <v>10</v>
      </c>
      <c r="D424" s="4">
        <v>20789</v>
      </c>
      <c r="E424" s="17"/>
      <c r="G424" s="17">
        <v>74.023223876953125</v>
      </c>
      <c r="I424" s="17">
        <v>74.085708618164063</v>
      </c>
    </row>
    <row r="425" spans="1:9" x14ac:dyDescent="0.25">
      <c r="A425">
        <v>1957</v>
      </c>
      <c r="C425">
        <v>11</v>
      </c>
      <c r="D425" s="4">
        <v>20820</v>
      </c>
      <c r="E425" s="17"/>
      <c r="G425" s="17">
        <v>73.997489929199219</v>
      </c>
      <c r="I425" s="17">
        <v>74.019676208496094</v>
      </c>
    </row>
    <row r="426" spans="1:9" x14ac:dyDescent="0.25">
      <c r="A426">
        <v>1957</v>
      </c>
      <c r="C426">
        <v>12</v>
      </c>
      <c r="D426" s="4">
        <v>20851</v>
      </c>
      <c r="E426" s="17"/>
      <c r="G426" s="17">
        <v>80.689308166503906</v>
      </c>
      <c r="I426" s="17">
        <v>81.158477783203125</v>
      </c>
    </row>
    <row r="427" spans="1:9" x14ac:dyDescent="0.25">
      <c r="A427">
        <v>1957</v>
      </c>
      <c r="C427">
        <v>1</v>
      </c>
      <c r="D427" s="4">
        <v>20879</v>
      </c>
      <c r="E427" s="17"/>
      <c r="G427" s="17">
        <v>81.734840393066406</v>
      </c>
      <c r="I427" s="17">
        <v>77.298210144042969</v>
      </c>
    </row>
    <row r="428" spans="1:9" x14ac:dyDescent="0.25">
      <c r="A428">
        <v>1957</v>
      </c>
      <c r="C428">
        <v>2</v>
      </c>
      <c r="D428" s="4">
        <v>20910</v>
      </c>
      <c r="E428" s="17"/>
      <c r="G428" s="17">
        <v>71.112075805664062</v>
      </c>
      <c r="I428" s="17">
        <v>67.95037841796875</v>
      </c>
    </row>
    <row r="429" spans="1:9" x14ac:dyDescent="0.25">
      <c r="A429">
        <v>1957</v>
      </c>
      <c r="C429">
        <v>3</v>
      </c>
      <c r="D429" s="4">
        <v>20940</v>
      </c>
      <c r="E429" s="17"/>
      <c r="G429" s="17">
        <v>60.003185272216797</v>
      </c>
      <c r="I429" s="17">
        <v>56.806407928466797</v>
      </c>
    </row>
    <row r="430" spans="1:9" x14ac:dyDescent="0.25">
      <c r="A430">
        <v>1957</v>
      </c>
      <c r="C430">
        <v>4</v>
      </c>
      <c r="D430" s="4">
        <v>20971</v>
      </c>
      <c r="E430" s="17"/>
      <c r="G430" s="17">
        <v>66.922309875488281</v>
      </c>
      <c r="I430" s="17">
        <v>65.980239868164063</v>
      </c>
    </row>
    <row r="431" spans="1:9" x14ac:dyDescent="0.25">
      <c r="A431">
        <v>1957</v>
      </c>
      <c r="C431">
        <v>5</v>
      </c>
      <c r="D431" s="4">
        <v>21001</v>
      </c>
      <c r="E431" s="17"/>
      <c r="G431" s="17">
        <v>68.071319580078125</v>
      </c>
      <c r="I431" s="17">
        <v>67.699409484863281</v>
      </c>
    </row>
    <row r="432" spans="1:9" x14ac:dyDescent="0.25">
      <c r="A432">
        <v>1957</v>
      </c>
      <c r="C432">
        <v>6</v>
      </c>
      <c r="D432" s="4">
        <v>21032</v>
      </c>
      <c r="E432" s="17"/>
      <c r="G432" s="17">
        <v>76.696159362792969</v>
      </c>
      <c r="I432" s="17">
        <v>76.488128662109375</v>
      </c>
    </row>
    <row r="433" spans="1:9" x14ac:dyDescent="0.25">
      <c r="A433">
        <v>1957</v>
      </c>
      <c r="C433">
        <v>7</v>
      </c>
      <c r="D433" s="4">
        <v>21063</v>
      </c>
      <c r="E433" s="17"/>
      <c r="G433" s="17">
        <v>77.69769287109375</v>
      </c>
      <c r="I433" s="17">
        <v>80.861000061035156</v>
      </c>
    </row>
    <row r="434" spans="1:9" x14ac:dyDescent="0.25">
      <c r="A434">
        <v>1957</v>
      </c>
      <c r="C434">
        <v>8</v>
      </c>
      <c r="D434" s="4">
        <v>21093</v>
      </c>
      <c r="E434" s="17"/>
      <c r="G434" s="17">
        <v>82.526870727539063</v>
      </c>
      <c r="I434" s="17">
        <v>84.663703918457031</v>
      </c>
    </row>
    <row r="435" spans="1:9" x14ac:dyDescent="0.25">
      <c r="A435">
        <v>1957</v>
      </c>
      <c r="C435">
        <v>9</v>
      </c>
      <c r="D435" s="4">
        <v>21124</v>
      </c>
      <c r="E435" s="17"/>
      <c r="G435" s="17">
        <v>80.927261352539063</v>
      </c>
      <c r="I435" s="17">
        <v>80.937995910644531</v>
      </c>
    </row>
    <row r="436" spans="1:9" x14ac:dyDescent="0.25">
      <c r="A436">
        <v>1958</v>
      </c>
      <c r="C436">
        <v>10</v>
      </c>
      <c r="D436" s="4">
        <v>21154</v>
      </c>
      <c r="E436" s="17"/>
      <c r="G436" s="17">
        <v>80.985916137695313</v>
      </c>
      <c r="I436" s="17">
        <v>81.04931640625</v>
      </c>
    </row>
    <row r="437" spans="1:9" x14ac:dyDescent="0.25">
      <c r="A437">
        <v>1958</v>
      </c>
      <c r="C437">
        <v>11</v>
      </c>
      <c r="D437" s="4">
        <v>21185</v>
      </c>
      <c r="E437" s="17"/>
      <c r="G437" s="17">
        <v>80.961372375488281</v>
      </c>
      <c r="I437" s="17">
        <v>81.051399230957031</v>
      </c>
    </row>
    <row r="438" spans="1:9" x14ac:dyDescent="0.25">
      <c r="A438">
        <v>1958</v>
      </c>
      <c r="C438">
        <v>12</v>
      </c>
      <c r="D438" s="4">
        <v>21216</v>
      </c>
      <c r="E438" s="17"/>
      <c r="G438" s="17">
        <v>72.228569030761719</v>
      </c>
      <c r="I438" s="17">
        <v>72.520774841308594</v>
      </c>
    </row>
    <row r="439" spans="1:9" x14ac:dyDescent="0.25">
      <c r="A439">
        <v>1958</v>
      </c>
      <c r="C439">
        <v>1</v>
      </c>
      <c r="D439" s="4">
        <v>21244</v>
      </c>
      <c r="E439" s="17"/>
      <c r="G439" s="17">
        <v>57.700576782226563</v>
      </c>
      <c r="I439" s="17">
        <v>60.410434722900391</v>
      </c>
    </row>
    <row r="440" spans="1:9" x14ac:dyDescent="0.25">
      <c r="A440">
        <v>1958</v>
      </c>
      <c r="C440">
        <v>2</v>
      </c>
      <c r="D440" s="4">
        <v>21275</v>
      </c>
      <c r="E440" s="17"/>
      <c r="G440" s="17">
        <v>48.023536682128906</v>
      </c>
      <c r="I440" s="17">
        <v>48.076774597167969</v>
      </c>
    </row>
    <row r="441" spans="1:9" x14ac:dyDescent="0.25">
      <c r="A441">
        <v>1958</v>
      </c>
      <c r="C441">
        <v>3</v>
      </c>
      <c r="D441" s="4">
        <v>21305</v>
      </c>
      <c r="E441" s="17"/>
      <c r="G441" s="17">
        <v>48.701267242431641</v>
      </c>
      <c r="I441" s="17">
        <v>48.631084442138672</v>
      </c>
    </row>
    <row r="442" spans="1:9" x14ac:dyDescent="0.25">
      <c r="A442">
        <v>1958</v>
      </c>
      <c r="C442">
        <v>4</v>
      </c>
      <c r="D442" s="4">
        <v>21336</v>
      </c>
      <c r="E442" s="17"/>
      <c r="G442" s="17">
        <v>48.420726776123047</v>
      </c>
      <c r="I442" s="17">
        <v>48.549903869628906</v>
      </c>
    </row>
    <row r="443" spans="1:9" x14ac:dyDescent="0.25">
      <c r="A443">
        <v>1958</v>
      </c>
      <c r="C443">
        <v>5</v>
      </c>
      <c r="D443" s="4">
        <v>21366</v>
      </c>
      <c r="E443" s="17"/>
      <c r="G443" s="17">
        <v>53.298130035400391</v>
      </c>
      <c r="I443" s="17">
        <v>53.306373596191406</v>
      </c>
    </row>
    <row r="444" spans="1:9" x14ac:dyDescent="0.25">
      <c r="A444">
        <v>1958</v>
      </c>
      <c r="C444">
        <v>6</v>
      </c>
      <c r="D444" s="4">
        <v>21397</v>
      </c>
      <c r="E444" s="17"/>
      <c r="G444" s="17">
        <v>63.358203887939453</v>
      </c>
      <c r="I444" s="17">
        <v>63.952583312988281</v>
      </c>
    </row>
    <row r="445" spans="1:9" x14ac:dyDescent="0.25">
      <c r="A445">
        <v>1958</v>
      </c>
      <c r="C445">
        <v>7</v>
      </c>
      <c r="D445" s="4">
        <v>21428</v>
      </c>
      <c r="E445" s="17"/>
      <c r="G445" s="17">
        <v>74.655906677246094</v>
      </c>
      <c r="I445" s="17">
        <v>75.050216674804688</v>
      </c>
    </row>
    <row r="446" spans="1:9" x14ac:dyDescent="0.25">
      <c r="A446">
        <v>1958</v>
      </c>
      <c r="C446">
        <v>8</v>
      </c>
      <c r="D446" s="4">
        <v>21458</v>
      </c>
      <c r="E446" s="17"/>
      <c r="G446" s="17">
        <v>84.40447998046875</v>
      </c>
      <c r="I446" s="17">
        <v>84.42041015625</v>
      </c>
    </row>
    <row r="447" spans="1:9" x14ac:dyDescent="0.25">
      <c r="A447">
        <v>1958</v>
      </c>
      <c r="C447">
        <v>9</v>
      </c>
      <c r="D447" s="4">
        <v>21489</v>
      </c>
      <c r="E447" s="17"/>
      <c r="G447" s="17">
        <v>74.078567504882812</v>
      </c>
      <c r="I447" s="17">
        <v>74.000244140625</v>
      </c>
    </row>
    <row r="448" spans="1:9" x14ac:dyDescent="0.25">
      <c r="A448">
        <v>1959</v>
      </c>
      <c r="C448">
        <v>10</v>
      </c>
      <c r="D448" s="4">
        <v>21519</v>
      </c>
      <c r="E448" s="17"/>
      <c r="G448" s="17">
        <v>73.971519470214844</v>
      </c>
      <c r="I448" s="17">
        <v>74.027816772460938</v>
      </c>
    </row>
    <row r="449" spans="1:9" x14ac:dyDescent="0.25">
      <c r="A449">
        <v>1959</v>
      </c>
      <c r="C449">
        <v>11</v>
      </c>
      <c r="D449" s="4">
        <v>21550</v>
      </c>
      <c r="E449" s="17"/>
      <c r="G449" s="17">
        <v>75.077239990234375</v>
      </c>
      <c r="I449" s="17">
        <v>75.146736145019531</v>
      </c>
    </row>
    <row r="450" spans="1:9" x14ac:dyDescent="0.25">
      <c r="A450">
        <v>1959</v>
      </c>
      <c r="C450">
        <v>12</v>
      </c>
      <c r="D450" s="4">
        <v>21581</v>
      </c>
      <c r="E450" s="17"/>
      <c r="G450" s="17">
        <v>80.881607055664062</v>
      </c>
      <c r="I450" s="17">
        <v>81.496421813964844</v>
      </c>
    </row>
    <row r="451" spans="1:9" x14ac:dyDescent="0.25">
      <c r="A451">
        <v>1959</v>
      </c>
      <c r="C451">
        <v>1</v>
      </c>
      <c r="D451" s="4">
        <v>21609</v>
      </c>
      <c r="E451" s="17"/>
      <c r="G451" s="17">
        <v>73.216888427734375</v>
      </c>
      <c r="I451" s="17">
        <v>69.476760864257813</v>
      </c>
    </row>
    <row r="452" spans="1:9" x14ac:dyDescent="0.25">
      <c r="A452">
        <v>1959</v>
      </c>
      <c r="C452">
        <v>2</v>
      </c>
      <c r="D452" s="4">
        <v>21640</v>
      </c>
      <c r="E452" s="17"/>
      <c r="G452" s="17">
        <v>56.702747344970703</v>
      </c>
      <c r="I452" s="17">
        <v>56.647304534912109</v>
      </c>
    </row>
    <row r="453" spans="1:9" x14ac:dyDescent="0.25">
      <c r="A453">
        <v>1959</v>
      </c>
      <c r="C453">
        <v>3</v>
      </c>
      <c r="D453" s="4">
        <v>21670</v>
      </c>
      <c r="E453" s="17"/>
      <c r="G453" s="17">
        <v>67.018547058105469</v>
      </c>
      <c r="I453" s="17">
        <v>65.663185119628906</v>
      </c>
    </row>
    <row r="454" spans="1:9" x14ac:dyDescent="0.25">
      <c r="A454">
        <v>1959</v>
      </c>
      <c r="C454">
        <v>4</v>
      </c>
      <c r="D454" s="4">
        <v>21701</v>
      </c>
      <c r="E454" s="17"/>
      <c r="G454" s="17">
        <v>75.374534606933594</v>
      </c>
      <c r="I454" s="17">
        <v>74.562126159667969</v>
      </c>
    </row>
    <row r="455" spans="1:9" x14ac:dyDescent="0.25">
      <c r="A455">
        <v>1959</v>
      </c>
      <c r="C455">
        <v>5</v>
      </c>
      <c r="D455" s="4">
        <v>21731</v>
      </c>
      <c r="E455" s="17"/>
      <c r="G455" s="17">
        <v>77.870269775390625</v>
      </c>
      <c r="I455" s="17">
        <v>77.496589660644531</v>
      </c>
    </row>
    <row r="456" spans="1:9" x14ac:dyDescent="0.25">
      <c r="A456">
        <v>1959</v>
      </c>
      <c r="C456">
        <v>6</v>
      </c>
      <c r="D456" s="4">
        <v>21762</v>
      </c>
      <c r="E456" s="17"/>
      <c r="G456" s="17">
        <v>81.011688232421875</v>
      </c>
      <c r="I456" s="17">
        <v>79.508750915527344</v>
      </c>
    </row>
    <row r="457" spans="1:9" x14ac:dyDescent="0.25">
      <c r="A457">
        <v>1959</v>
      </c>
      <c r="C457">
        <v>7</v>
      </c>
      <c r="D457" s="4">
        <v>21793</v>
      </c>
      <c r="E457" s="17"/>
      <c r="G457" s="17">
        <v>80.589035034179687</v>
      </c>
      <c r="I457" s="17">
        <v>82.200225830078125</v>
      </c>
    </row>
    <row r="458" spans="1:9" x14ac:dyDescent="0.25">
      <c r="A458">
        <v>1959</v>
      </c>
      <c r="C458">
        <v>8</v>
      </c>
      <c r="D458" s="4">
        <v>21823</v>
      </c>
      <c r="E458" s="17"/>
      <c r="G458" s="17">
        <v>84.639358520507813</v>
      </c>
      <c r="I458" s="17">
        <v>86.431686401367188</v>
      </c>
    </row>
    <row r="459" spans="1:9" x14ac:dyDescent="0.25">
      <c r="A459">
        <v>1959</v>
      </c>
      <c r="C459">
        <v>9</v>
      </c>
      <c r="D459" s="4">
        <v>21854</v>
      </c>
      <c r="E459" s="17"/>
      <c r="G459" s="17">
        <v>88.096160888671875</v>
      </c>
      <c r="I459" s="17">
        <v>90.2569580078125</v>
      </c>
    </row>
    <row r="460" spans="1:9" x14ac:dyDescent="0.25">
      <c r="A460">
        <v>1960</v>
      </c>
      <c r="C460">
        <v>10</v>
      </c>
      <c r="D460" s="4">
        <v>21884</v>
      </c>
      <c r="E460" s="17"/>
      <c r="G460" s="17">
        <v>89.776878356933594</v>
      </c>
      <c r="I460" s="17">
        <v>91.452957153320313</v>
      </c>
    </row>
    <row r="461" spans="1:9" x14ac:dyDescent="0.25">
      <c r="A461">
        <v>1960</v>
      </c>
      <c r="C461">
        <v>11</v>
      </c>
      <c r="D461" s="4">
        <v>21915</v>
      </c>
      <c r="E461" s="17"/>
      <c r="G461" s="17">
        <v>90.824493408203125</v>
      </c>
      <c r="I461" s="17">
        <v>91.337020874023437</v>
      </c>
    </row>
    <row r="462" spans="1:9" x14ac:dyDescent="0.25">
      <c r="A462">
        <v>1960</v>
      </c>
      <c r="C462">
        <v>12</v>
      </c>
      <c r="D462" s="4">
        <v>21946</v>
      </c>
      <c r="E462" s="17"/>
      <c r="G462" s="17">
        <v>90.668380737304688</v>
      </c>
      <c r="I462" s="17">
        <v>91.029022216796875</v>
      </c>
    </row>
    <row r="463" spans="1:9" x14ac:dyDescent="0.25">
      <c r="A463">
        <v>1960</v>
      </c>
      <c r="C463">
        <v>1</v>
      </c>
      <c r="D463" s="4">
        <v>21975</v>
      </c>
      <c r="E463" s="17"/>
      <c r="G463" s="17">
        <v>85.975608825683594</v>
      </c>
      <c r="I463" s="17">
        <v>85.117301940917969</v>
      </c>
    </row>
    <row r="464" spans="1:9" x14ac:dyDescent="0.25">
      <c r="A464">
        <v>1960</v>
      </c>
      <c r="C464">
        <v>2</v>
      </c>
      <c r="D464" s="4">
        <v>22006</v>
      </c>
      <c r="E464" s="17"/>
      <c r="G464" s="17">
        <v>65.175155639648437</v>
      </c>
      <c r="I464" s="17">
        <v>66.560012817382812</v>
      </c>
    </row>
    <row r="465" spans="1:9" x14ac:dyDescent="0.25">
      <c r="A465">
        <v>1960</v>
      </c>
      <c r="C465">
        <v>3</v>
      </c>
      <c r="D465" s="4">
        <v>22036</v>
      </c>
      <c r="E465" s="17"/>
      <c r="G465" s="17">
        <v>64.904121398925781</v>
      </c>
      <c r="I465" s="17">
        <v>64.182205200195312</v>
      </c>
    </row>
    <row r="466" spans="1:9" x14ac:dyDescent="0.25">
      <c r="A466">
        <v>1960</v>
      </c>
      <c r="C466">
        <v>4</v>
      </c>
      <c r="D466" s="4">
        <v>22067</v>
      </c>
      <c r="E466" s="17"/>
      <c r="G466" s="17">
        <v>70.081169128417969</v>
      </c>
      <c r="I466" s="17">
        <v>70.224441528320313</v>
      </c>
    </row>
    <row r="467" spans="1:9" x14ac:dyDescent="0.25">
      <c r="A467">
        <v>1960</v>
      </c>
      <c r="C467">
        <v>5</v>
      </c>
      <c r="D467" s="4">
        <v>22097</v>
      </c>
      <c r="E467" s="17"/>
      <c r="G467" s="17">
        <v>77.372634887695313</v>
      </c>
      <c r="I467" s="17">
        <v>77.354698181152344</v>
      </c>
    </row>
    <row r="468" spans="1:9" x14ac:dyDescent="0.25">
      <c r="A468">
        <v>1960</v>
      </c>
      <c r="C468">
        <v>6</v>
      </c>
      <c r="D468" s="4">
        <v>22128</v>
      </c>
      <c r="E468" s="17"/>
      <c r="G468" s="17">
        <v>81.712898254394531</v>
      </c>
      <c r="I468" s="17">
        <v>81.340843200683594</v>
      </c>
    </row>
    <row r="469" spans="1:9" x14ac:dyDescent="0.25">
      <c r="A469">
        <v>1960</v>
      </c>
      <c r="C469">
        <v>7</v>
      </c>
      <c r="D469" s="4">
        <v>22159</v>
      </c>
      <c r="E469" s="17"/>
      <c r="G469" s="17">
        <v>83.502998352050781</v>
      </c>
      <c r="I469" s="17">
        <v>84.442573547363281</v>
      </c>
    </row>
    <row r="470" spans="1:9" x14ac:dyDescent="0.25">
      <c r="A470">
        <v>1960</v>
      </c>
      <c r="C470">
        <v>8</v>
      </c>
      <c r="D470" s="4">
        <v>22189</v>
      </c>
      <c r="E470" s="17"/>
      <c r="G470" s="17">
        <v>87.538894653320313</v>
      </c>
      <c r="I470" s="17">
        <v>88.466514587402344</v>
      </c>
    </row>
    <row r="471" spans="1:9" x14ac:dyDescent="0.25">
      <c r="A471">
        <v>1960</v>
      </c>
      <c r="C471">
        <v>9</v>
      </c>
      <c r="D471" s="4">
        <v>22220</v>
      </c>
      <c r="E471" s="17"/>
      <c r="G471" s="17">
        <v>90.905006408691406</v>
      </c>
      <c r="I471" s="17">
        <v>91.3416748046875</v>
      </c>
    </row>
    <row r="472" spans="1:9" x14ac:dyDescent="0.25">
      <c r="A472">
        <v>1961</v>
      </c>
      <c r="C472">
        <v>10</v>
      </c>
      <c r="D472" s="4">
        <v>22250</v>
      </c>
      <c r="E472" s="17"/>
      <c r="G472" s="17">
        <v>91.668724060058594</v>
      </c>
      <c r="I472" s="17">
        <v>91.832656860351563</v>
      </c>
    </row>
    <row r="473" spans="1:9" x14ac:dyDescent="0.25">
      <c r="A473">
        <v>1961</v>
      </c>
      <c r="C473">
        <v>11</v>
      </c>
      <c r="D473" s="4">
        <v>22281</v>
      </c>
      <c r="E473" s="17"/>
      <c r="G473" s="17">
        <v>88.475486755371094</v>
      </c>
      <c r="I473" s="17">
        <v>91.425018310546875</v>
      </c>
    </row>
    <row r="474" spans="1:9" x14ac:dyDescent="0.25">
      <c r="A474">
        <v>1961</v>
      </c>
      <c r="C474">
        <v>12</v>
      </c>
      <c r="D474" s="4">
        <v>22312</v>
      </c>
      <c r="E474" s="17"/>
      <c r="G474" s="17">
        <v>81.328483581542969</v>
      </c>
      <c r="I474" s="17">
        <v>83.599464416503906</v>
      </c>
    </row>
    <row r="475" spans="1:9" x14ac:dyDescent="0.25">
      <c r="A475">
        <v>1961</v>
      </c>
      <c r="C475">
        <v>1</v>
      </c>
      <c r="D475" s="4">
        <v>22340</v>
      </c>
      <c r="E475" s="17"/>
      <c r="G475" s="17">
        <v>79.399467468261719</v>
      </c>
      <c r="I475" s="17">
        <v>80.280632019042969</v>
      </c>
    </row>
    <row r="476" spans="1:9" x14ac:dyDescent="0.25">
      <c r="A476">
        <v>1961</v>
      </c>
      <c r="C476">
        <v>2</v>
      </c>
      <c r="D476" s="4">
        <v>22371</v>
      </c>
      <c r="E476" s="17"/>
      <c r="G476" s="17">
        <v>64.3839111328125</v>
      </c>
      <c r="I476" s="17">
        <v>66.511016845703125</v>
      </c>
    </row>
    <row r="477" spans="1:9" x14ac:dyDescent="0.25">
      <c r="A477">
        <v>1961</v>
      </c>
      <c r="C477">
        <v>3</v>
      </c>
      <c r="D477" s="4">
        <v>22401</v>
      </c>
      <c r="E477" s="17"/>
      <c r="G477" s="17">
        <v>65.745086669921875</v>
      </c>
      <c r="I477" s="17">
        <v>67.802742004394531</v>
      </c>
    </row>
    <row r="478" spans="1:9" x14ac:dyDescent="0.25">
      <c r="A478">
        <v>1961</v>
      </c>
      <c r="C478">
        <v>4</v>
      </c>
      <c r="D478" s="4">
        <v>22432</v>
      </c>
      <c r="E478" s="17"/>
      <c r="G478" s="17">
        <v>75.033340454101563</v>
      </c>
      <c r="I478" s="17">
        <v>75.216606140136719</v>
      </c>
    </row>
    <row r="479" spans="1:9" x14ac:dyDescent="0.25">
      <c r="A479">
        <v>1961</v>
      </c>
      <c r="C479">
        <v>5</v>
      </c>
      <c r="D479" s="4">
        <v>22462</v>
      </c>
      <c r="E479" s="17"/>
      <c r="G479" s="17">
        <v>79.796966552734375</v>
      </c>
      <c r="I479" s="17">
        <v>79.599960327148437</v>
      </c>
    </row>
    <row r="480" spans="1:9" x14ac:dyDescent="0.25">
      <c r="A480">
        <v>1961</v>
      </c>
      <c r="C480">
        <v>6</v>
      </c>
      <c r="D480" s="4">
        <v>22493</v>
      </c>
      <c r="E480" s="17"/>
      <c r="G480" s="17">
        <v>81.638320922851563</v>
      </c>
      <c r="I480" s="17">
        <v>81.662879943847656</v>
      </c>
    </row>
    <row r="481" spans="1:9" x14ac:dyDescent="0.25">
      <c r="A481">
        <v>1961</v>
      </c>
      <c r="C481">
        <v>7</v>
      </c>
      <c r="D481" s="4">
        <v>22524</v>
      </c>
      <c r="E481" s="17"/>
      <c r="G481" s="17">
        <v>84.968437194824219</v>
      </c>
      <c r="I481" s="17">
        <v>84.94964599609375</v>
      </c>
    </row>
    <row r="482" spans="1:9" x14ac:dyDescent="0.25">
      <c r="A482">
        <v>1961</v>
      </c>
      <c r="C482">
        <v>8</v>
      </c>
      <c r="D482" s="4">
        <v>22554</v>
      </c>
      <c r="E482" s="17"/>
      <c r="G482" s="17">
        <v>88.057601928710938</v>
      </c>
      <c r="I482" s="17">
        <v>88.88323974609375</v>
      </c>
    </row>
    <row r="483" spans="1:9" x14ac:dyDescent="0.25">
      <c r="A483">
        <v>1961</v>
      </c>
      <c r="C483">
        <v>9</v>
      </c>
      <c r="D483" s="4">
        <v>22585</v>
      </c>
      <c r="E483" s="17"/>
      <c r="G483" s="17">
        <v>91.013847351074219</v>
      </c>
      <c r="I483" s="17">
        <v>91.766952514648437</v>
      </c>
    </row>
    <row r="484" spans="1:9" x14ac:dyDescent="0.25">
      <c r="A484">
        <v>1962</v>
      </c>
      <c r="C484">
        <v>10</v>
      </c>
      <c r="D484" s="4">
        <v>22615</v>
      </c>
      <c r="E484" s="17"/>
      <c r="G484" s="17">
        <v>91.665779113769531</v>
      </c>
      <c r="I484" s="17">
        <v>91.952674865722656</v>
      </c>
    </row>
    <row r="485" spans="1:9" x14ac:dyDescent="0.25">
      <c r="A485">
        <v>1962</v>
      </c>
      <c r="C485">
        <v>11</v>
      </c>
      <c r="D485" s="4">
        <v>22646</v>
      </c>
      <c r="E485" s="17"/>
      <c r="G485" s="17">
        <v>91.235771179199219</v>
      </c>
      <c r="I485" s="17">
        <v>91.344200134277344</v>
      </c>
    </row>
    <row r="486" spans="1:9" x14ac:dyDescent="0.25">
      <c r="A486">
        <v>1962</v>
      </c>
      <c r="C486">
        <v>12</v>
      </c>
      <c r="D486" s="4">
        <v>22677</v>
      </c>
      <c r="E486" s="17"/>
      <c r="G486" s="17">
        <v>82.768211364746094</v>
      </c>
      <c r="I486" s="17">
        <v>83.915184020996094</v>
      </c>
    </row>
    <row r="487" spans="1:9" x14ac:dyDescent="0.25">
      <c r="A487">
        <v>1962</v>
      </c>
      <c r="C487">
        <v>1</v>
      </c>
      <c r="D487" s="4">
        <v>22705</v>
      </c>
      <c r="E487" s="17"/>
      <c r="G487" s="17">
        <v>82.81689453125</v>
      </c>
      <c r="I487" s="17">
        <v>83.672164916992188</v>
      </c>
    </row>
    <row r="488" spans="1:9" x14ac:dyDescent="0.25">
      <c r="A488">
        <v>1962</v>
      </c>
      <c r="C488">
        <v>2</v>
      </c>
      <c r="D488" s="4">
        <v>22736</v>
      </c>
      <c r="E488" s="17"/>
      <c r="G488" s="17">
        <v>56.294792175292969</v>
      </c>
      <c r="I488" s="17">
        <v>57.186073303222656</v>
      </c>
    </row>
    <row r="489" spans="1:9" x14ac:dyDescent="0.25">
      <c r="A489">
        <v>1962</v>
      </c>
      <c r="C489">
        <v>3</v>
      </c>
      <c r="D489" s="4">
        <v>22766</v>
      </c>
      <c r="E489" s="17"/>
      <c r="G489" s="17">
        <v>60.740085601806641</v>
      </c>
      <c r="I489" s="17">
        <v>58.7276611328125</v>
      </c>
    </row>
    <row r="490" spans="1:9" x14ac:dyDescent="0.25">
      <c r="A490">
        <v>1962</v>
      </c>
      <c r="C490">
        <v>4</v>
      </c>
      <c r="D490" s="4">
        <v>22797</v>
      </c>
      <c r="E490" s="17"/>
      <c r="G490" s="17">
        <v>67.932029724121094</v>
      </c>
      <c r="I490" s="17">
        <v>66.586418151855469</v>
      </c>
    </row>
    <row r="491" spans="1:9" x14ac:dyDescent="0.25">
      <c r="A491">
        <v>1962</v>
      </c>
      <c r="C491">
        <v>5</v>
      </c>
      <c r="D491" s="4">
        <v>22827</v>
      </c>
      <c r="E491" s="17"/>
      <c r="G491" s="17">
        <v>73.559333801269531</v>
      </c>
      <c r="I491" s="17">
        <v>73.198028564453125</v>
      </c>
    </row>
    <row r="492" spans="1:9" x14ac:dyDescent="0.25">
      <c r="A492">
        <v>1962</v>
      </c>
      <c r="C492">
        <v>6</v>
      </c>
      <c r="D492" s="4">
        <v>22858</v>
      </c>
      <c r="E492" s="17"/>
      <c r="G492" s="17">
        <v>80.676124572753906</v>
      </c>
      <c r="I492" s="17">
        <v>79.706001281738281</v>
      </c>
    </row>
    <row r="493" spans="1:9" x14ac:dyDescent="0.25">
      <c r="A493">
        <v>1962</v>
      </c>
      <c r="C493">
        <v>7</v>
      </c>
      <c r="D493" s="4">
        <v>22889</v>
      </c>
      <c r="E493" s="17"/>
      <c r="G493" s="17">
        <v>80.363189697265625</v>
      </c>
      <c r="I493" s="17">
        <v>83.004066467285156</v>
      </c>
    </row>
    <row r="494" spans="1:9" x14ac:dyDescent="0.25">
      <c r="A494">
        <v>1962</v>
      </c>
      <c r="C494">
        <v>8</v>
      </c>
      <c r="D494" s="4">
        <v>22919</v>
      </c>
      <c r="E494" s="17"/>
      <c r="G494" s="17">
        <v>84.179550170898438</v>
      </c>
      <c r="I494" s="17">
        <v>86.555747985839844</v>
      </c>
    </row>
    <row r="495" spans="1:9" x14ac:dyDescent="0.25">
      <c r="A495">
        <v>1962</v>
      </c>
      <c r="C495">
        <v>9</v>
      </c>
      <c r="D495" s="4">
        <v>22950</v>
      </c>
      <c r="E495" s="17"/>
      <c r="G495" s="17">
        <v>89.102020263671875</v>
      </c>
      <c r="I495" s="17">
        <v>90.419952392578125</v>
      </c>
    </row>
    <row r="496" spans="1:9" x14ac:dyDescent="0.25">
      <c r="A496">
        <v>1963</v>
      </c>
      <c r="C496">
        <v>10</v>
      </c>
      <c r="D496" s="4">
        <v>22980</v>
      </c>
      <c r="E496" s="17"/>
      <c r="G496" s="17">
        <v>70.900985717773438</v>
      </c>
      <c r="I496" s="17">
        <v>72.324966430664062</v>
      </c>
    </row>
    <row r="497" spans="1:9" x14ac:dyDescent="0.25">
      <c r="A497">
        <v>1963</v>
      </c>
      <c r="C497">
        <v>11</v>
      </c>
      <c r="D497" s="4">
        <v>23011</v>
      </c>
      <c r="E497" s="17"/>
      <c r="G497" s="17">
        <v>75.540184020996094</v>
      </c>
      <c r="I497" s="17">
        <v>77.298492431640625</v>
      </c>
    </row>
    <row r="498" spans="1:9" x14ac:dyDescent="0.25">
      <c r="A498">
        <v>1963</v>
      </c>
      <c r="C498">
        <v>12</v>
      </c>
      <c r="D498" s="4">
        <v>23042</v>
      </c>
      <c r="E498" s="17"/>
      <c r="G498" s="17">
        <v>68.83416748046875</v>
      </c>
      <c r="I498" s="17">
        <v>72.465476989746094</v>
      </c>
    </row>
    <row r="499" spans="1:9" x14ac:dyDescent="0.25">
      <c r="A499">
        <v>1963</v>
      </c>
      <c r="C499">
        <v>1</v>
      </c>
      <c r="D499" s="4">
        <v>23070</v>
      </c>
      <c r="E499" s="17"/>
      <c r="G499" s="17">
        <v>67.066314697265625</v>
      </c>
      <c r="I499" s="17">
        <v>68.803985595703125</v>
      </c>
    </row>
    <row r="500" spans="1:9" x14ac:dyDescent="0.25">
      <c r="A500">
        <v>1963</v>
      </c>
      <c r="C500">
        <v>2</v>
      </c>
      <c r="D500" s="4">
        <v>23101</v>
      </c>
      <c r="E500" s="17"/>
      <c r="G500" s="17">
        <v>52.350231170654297</v>
      </c>
      <c r="I500" s="17">
        <v>52.838596343994141</v>
      </c>
    </row>
    <row r="501" spans="1:9" x14ac:dyDescent="0.25">
      <c r="A501">
        <v>1963</v>
      </c>
      <c r="C501">
        <v>3</v>
      </c>
      <c r="D501" s="4">
        <v>23131</v>
      </c>
      <c r="E501" s="17"/>
      <c r="G501" s="17">
        <v>59.095466613769531</v>
      </c>
      <c r="I501" s="17">
        <v>59.540874481201172</v>
      </c>
    </row>
    <row r="502" spans="1:9" x14ac:dyDescent="0.25">
      <c r="A502">
        <v>1963</v>
      </c>
      <c r="C502">
        <v>4</v>
      </c>
      <c r="D502" s="4">
        <v>23162</v>
      </c>
      <c r="E502" s="17"/>
      <c r="G502" s="17">
        <v>49.726936340332031</v>
      </c>
      <c r="I502" s="17">
        <v>50.167285919189453</v>
      </c>
    </row>
    <row r="503" spans="1:9" x14ac:dyDescent="0.25">
      <c r="A503">
        <v>1963</v>
      </c>
      <c r="C503">
        <v>5</v>
      </c>
      <c r="D503" s="4">
        <v>23192</v>
      </c>
      <c r="E503" s="17"/>
      <c r="G503" s="17">
        <v>57.764907836914063</v>
      </c>
      <c r="I503" s="17">
        <v>57.742290496826172</v>
      </c>
    </row>
    <row r="504" spans="1:9" x14ac:dyDescent="0.25">
      <c r="A504">
        <v>1963</v>
      </c>
      <c r="C504">
        <v>6</v>
      </c>
      <c r="D504" s="4">
        <v>23223</v>
      </c>
      <c r="E504" s="17"/>
      <c r="G504" s="17">
        <v>72.121833801269531</v>
      </c>
      <c r="I504" s="17">
        <v>71.844696044921875</v>
      </c>
    </row>
    <row r="505" spans="1:9" x14ac:dyDescent="0.25">
      <c r="A505">
        <v>1963</v>
      </c>
      <c r="C505">
        <v>7</v>
      </c>
      <c r="D505" s="4">
        <v>23254</v>
      </c>
      <c r="E505" s="17"/>
      <c r="G505" s="17">
        <v>74.751838684082031</v>
      </c>
      <c r="I505" s="17">
        <v>77.783439636230469</v>
      </c>
    </row>
    <row r="506" spans="1:9" x14ac:dyDescent="0.25">
      <c r="A506">
        <v>1963</v>
      </c>
      <c r="C506">
        <v>8</v>
      </c>
      <c r="D506" s="4">
        <v>23284</v>
      </c>
      <c r="E506" s="17"/>
      <c r="G506" s="17">
        <v>82.125205993652344</v>
      </c>
      <c r="I506" s="17">
        <v>84.046745300292969</v>
      </c>
    </row>
    <row r="507" spans="1:9" x14ac:dyDescent="0.25">
      <c r="A507">
        <v>1963</v>
      </c>
      <c r="C507">
        <v>9</v>
      </c>
      <c r="D507" s="4">
        <v>23315</v>
      </c>
      <c r="E507" s="17"/>
      <c r="G507" s="17">
        <v>73.966117858886719</v>
      </c>
      <c r="I507" s="17">
        <v>73.989715576171875</v>
      </c>
    </row>
    <row r="508" spans="1:9" x14ac:dyDescent="0.25">
      <c r="A508">
        <v>1964</v>
      </c>
      <c r="C508">
        <v>10</v>
      </c>
      <c r="D508" s="4">
        <v>23345</v>
      </c>
      <c r="E508" s="17"/>
      <c r="G508" s="17">
        <v>74.022979736328125</v>
      </c>
      <c r="I508" s="17">
        <v>74.08599853515625</v>
      </c>
    </row>
    <row r="509" spans="1:9" x14ac:dyDescent="0.25">
      <c r="A509">
        <v>1964</v>
      </c>
      <c r="C509">
        <v>11</v>
      </c>
      <c r="D509" s="4">
        <v>23376</v>
      </c>
      <c r="E509" s="17"/>
      <c r="G509" s="17">
        <v>73.988800048828125</v>
      </c>
      <c r="I509" s="17">
        <v>73.913681030273437</v>
      </c>
    </row>
    <row r="510" spans="1:9" x14ac:dyDescent="0.25">
      <c r="A510">
        <v>1964</v>
      </c>
      <c r="C510">
        <v>12</v>
      </c>
      <c r="D510" s="4">
        <v>23407</v>
      </c>
      <c r="E510" s="17"/>
      <c r="G510" s="17">
        <v>81.330284118652344</v>
      </c>
      <c r="I510" s="17">
        <v>81.292442321777344</v>
      </c>
    </row>
    <row r="511" spans="1:9" x14ac:dyDescent="0.25">
      <c r="A511">
        <v>1964</v>
      </c>
      <c r="C511">
        <v>1</v>
      </c>
      <c r="D511" s="4">
        <v>23436</v>
      </c>
      <c r="E511" s="17"/>
      <c r="G511" s="17">
        <v>72.265106201171875</v>
      </c>
      <c r="I511" s="17">
        <v>69.023857116699219</v>
      </c>
    </row>
    <row r="512" spans="1:9" x14ac:dyDescent="0.25">
      <c r="A512">
        <v>1964</v>
      </c>
      <c r="C512">
        <v>2</v>
      </c>
      <c r="D512" s="4">
        <v>23467</v>
      </c>
      <c r="E512" s="17"/>
      <c r="G512" s="17">
        <v>71.90692138671875</v>
      </c>
      <c r="I512" s="17">
        <v>70.168937683105469</v>
      </c>
    </row>
    <row r="513" spans="1:9" x14ac:dyDescent="0.25">
      <c r="A513">
        <v>1964</v>
      </c>
      <c r="C513">
        <v>3</v>
      </c>
      <c r="D513" s="4">
        <v>23497</v>
      </c>
      <c r="E513" s="17"/>
      <c r="G513" s="17">
        <v>78.467536926269531</v>
      </c>
      <c r="I513" s="17">
        <v>77.836318969726563</v>
      </c>
    </row>
    <row r="514" spans="1:9" x14ac:dyDescent="0.25">
      <c r="A514">
        <v>1964</v>
      </c>
      <c r="C514">
        <v>4</v>
      </c>
      <c r="D514" s="4">
        <v>23528</v>
      </c>
      <c r="E514" s="17"/>
      <c r="G514" s="17">
        <v>79.733932495117188</v>
      </c>
      <c r="I514" s="17">
        <v>79.127532958984375</v>
      </c>
    </row>
    <row r="515" spans="1:9" x14ac:dyDescent="0.25">
      <c r="A515">
        <v>1964</v>
      </c>
      <c r="C515">
        <v>5</v>
      </c>
      <c r="D515" s="4">
        <v>23558</v>
      </c>
      <c r="E515" s="17"/>
      <c r="G515" s="17">
        <v>79.272018432617188</v>
      </c>
      <c r="I515" s="17">
        <v>78.915687561035156</v>
      </c>
    </row>
    <row r="516" spans="1:9" x14ac:dyDescent="0.25">
      <c r="A516">
        <v>1964</v>
      </c>
      <c r="C516">
        <v>6</v>
      </c>
      <c r="D516" s="4">
        <v>23589</v>
      </c>
      <c r="E516" s="17"/>
      <c r="G516" s="17">
        <v>81.252555847167969</v>
      </c>
      <c r="I516" s="17">
        <v>81.158485412597656</v>
      </c>
    </row>
    <row r="517" spans="1:9" x14ac:dyDescent="0.25">
      <c r="A517">
        <v>1964</v>
      </c>
      <c r="C517">
        <v>7</v>
      </c>
      <c r="D517" s="4">
        <v>23620</v>
      </c>
      <c r="E517" s="17"/>
      <c r="G517" s="17">
        <v>84.977981567382813</v>
      </c>
      <c r="I517" s="17">
        <v>84.94525146484375</v>
      </c>
    </row>
    <row r="518" spans="1:9" x14ac:dyDescent="0.25">
      <c r="A518">
        <v>1964</v>
      </c>
      <c r="C518">
        <v>8</v>
      </c>
      <c r="D518" s="4">
        <v>23650</v>
      </c>
      <c r="E518" s="17"/>
      <c r="G518" s="17">
        <v>88.014411926269531</v>
      </c>
      <c r="I518" s="17">
        <v>89.040489196777344</v>
      </c>
    </row>
    <row r="519" spans="1:9" x14ac:dyDescent="0.25">
      <c r="A519">
        <v>1964</v>
      </c>
      <c r="C519">
        <v>9</v>
      </c>
      <c r="D519" s="4">
        <v>23681</v>
      </c>
      <c r="E519" s="17"/>
      <c r="G519" s="17">
        <v>90.912040710449219</v>
      </c>
      <c r="I519" s="17">
        <v>91.859001159667969</v>
      </c>
    </row>
    <row r="520" spans="1:9" x14ac:dyDescent="0.25">
      <c r="A520">
        <v>1965</v>
      </c>
      <c r="C520">
        <v>10</v>
      </c>
      <c r="D520" s="4">
        <v>23711</v>
      </c>
      <c r="E520" s="17"/>
      <c r="G520" s="17">
        <v>91.806991577148438</v>
      </c>
      <c r="I520" s="17">
        <v>92.162094116210938</v>
      </c>
    </row>
    <row r="521" spans="1:9" x14ac:dyDescent="0.25">
      <c r="A521">
        <v>1965</v>
      </c>
      <c r="C521">
        <v>11</v>
      </c>
      <c r="D521" s="4">
        <v>23742</v>
      </c>
      <c r="E521" s="17"/>
      <c r="G521" s="17">
        <v>84.418197631835938</v>
      </c>
      <c r="I521" s="17">
        <v>88.412261962890625</v>
      </c>
    </row>
    <row r="522" spans="1:9" x14ac:dyDescent="0.25">
      <c r="A522">
        <v>1965</v>
      </c>
      <c r="C522">
        <v>12</v>
      </c>
      <c r="D522" s="4">
        <v>23773</v>
      </c>
      <c r="E522" s="17"/>
      <c r="G522" s="17">
        <v>51.857833862304688</v>
      </c>
      <c r="I522" s="17">
        <v>53.392593383789063</v>
      </c>
    </row>
    <row r="523" spans="1:9" x14ac:dyDescent="0.25">
      <c r="A523">
        <v>1965</v>
      </c>
      <c r="C523">
        <v>1</v>
      </c>
      <c r="D523" s="4">
        <v>23801</v>
      </c>
      <c r="E523" s="17"/>
      <c r="G523" s="17">
        <v>48.316795349121094</v>
      </c>
      <c r="I523" s="17">
        <v>48.453365325927734</v>
      </c>
    </row>
    <row r="524" spans="1:9" x14ac:dyDescent="0.25">
      <c r="A524">
        <v>1965</v>
      </c>
      <c r="C524">
        <v>2</v>
      </c>
      <c r="D524" s="4">
        <v>23832</v>
      </c>
      <c r="E524" s="17"/>
      <c r="G524" s="17">
        <v>55.008087158203125</v>
      </c>
      <c r="I524" s="17">
        <v>55.107860565185547</v>
      </c>
    </row>
    <row r="525" spans="1:9" x14ac:dyDescent="0.25">
      <c r="A525">
        <v>1965</v>
      </c>
      <c r="C525">
        <v>3</v>
      </c>
      <c r="D525" s="4">
        <v>23862</v>
      </c>
      <c r="E525" s="17"/>
      <c r="G525" s="17">
        <v>65.238945007324219</v>
      </c>
      <c r="I525" s="17">
        <v>65.473747253417969</v>
      </c>
    </row>
    <row r="526" spans="1:9" x14ac:dyDescent="0.25">
      <c r="A526">
        <v>1965</v>
      </c>
      <c r="C526">
        <v>4</v>
      </c>
      <c r="D526" s="4">
        <v>23893</v>
      </c>
      <c r="E526" s="17"/>
      <c r="G526" s="17">
        <v>56.046955108642578</v>
      </c>
      <c r="I526" s="17">
        <v>56.09735107421875</v>
      </c>
    </row>
    <row r="527" spans="1:9" x14ac:dyDescent="0.25">
      <c r="A527">
        <v>1965</v>
      </c>
      <c r="C527">
        <v>5</v>
      </c>
      <c r="D527" s="4">
        <v>23923</v>
      </c>
      <c r="E527" s="17"/>
      <c r="G527" s="17">
        <v>64.453353881835938</v>
      </c>
      <c r="I527" s="17">
        <v>64.359039306640625</v>
      </c>
    </row>
    <row r="528" spans="1:9" x14ac:dyDescent="0.25">
      <c r="A528">
        <v>1965</v>
      </c>
      <c r="C528">
        <v>6</v>
      </c>
      <c r="D528" s="4">
        <v>23954</v>
      </c>
      <c r="E528" s="17"/>
      <c r="G528" s="17">
        <v>76.576850891113281</v>
      </c>
      <c r="I528" s="17">
        <v>76.54248046875</v>
      </c>
    </row>
    <row r="529" spans="1:9" x14ac:dyDescent="0.25">
      <c r="A529">
        <v>1965</v>
      </c>
      <c r="C529">
        <v>7</v>
      </c>
      <c r="D529" s="4">
        <v>23985</v>
      </c>
      <c r="E529" s="17"/>
      <c r="G529" s="17">
        <v>76.847755432128906</v>
      </c>
      <c r="I529" s="17">
        <v>80.149284362792969</v>
      </c>
    </row>
    <row r="530" spans="1:9" x14ac:dyDescent="0.25">
      <c r="A530">
        <v>1965</v>
      </c>
      <c r="C530">
        <v>8</v>
      </c>
      <c r="D530" s="4">
        <v>24015</v>
      </c>
      <c r="E530" s="17"/>
      <c r="G530" s="17">
        <v>82.338371276855469</v>
      </c>
      <c r="I530" s="17">
        <v>84.452323913574219</v>
      </c>
    </row>
    <row r="531" spans="1:9" x14ac:dyDescent="0.25">
      <c r="A531">
        <v>1965</v>
      </c>
      <c r="C531">
        <v>9</v>
      </c>
      <c r="D531" s="4">
        <v>24046</v>
      </c>
      <c r="E531" s="17"/>
      <c r="G531" s="17">
        <v>73.976387023925781</v>
      </c>
      <c r="I531" s="17">
        <v>74.085578918457031</v>
      </c>
    </row>
    <row r="532" spans="1:9" x14ac:dyDescent="0.25">
      <c r="A532">
        <v>1966</v>
      </c>
      <c r="C532">
        <v>10</v>
      </c>
      <c r="D532" s="4">
        <v>24076</v>
      </c>
      <c r="E532" s="17"/>
      <c r="G532" s="17">
        <v>73.941390991210938</v>
      </c>
      <c r="I532" s="17">
        <v>73.995262145996094</v>
      </c>
    </row>
    <row r="533" spans="1:9" x14ac:dyDescent="0.25">
      <c r="A533">
        <v>1966</v>
      </c>
      <c r="C533">
        <v>11</v>
      </c>
      <c r="D533" s="4">
        <v>24107</v>
      </c>
      <c r="E533" s="17"/>
      <c r="G533" s="17">
        <v>74.092361450195313</v>
      </c>
      <c r="I533" s="17">
        <v>73.996986389160156</v>
      </c>
    </row>
    <row r="534" spans="1:9" x14ac:dyDescent="0.25">
      <c r="A534">
        <v>1966</v>
      </c>
      <c r="C534">
        <v>12</v>
      </c>
      <c r="D534" s="4">
        <v>24138</v>
      </c>
      <c r="E534" s="17"/>
      <c r="G534" s="17">
        <v>78.926498413085938</v>
      </c>
      <c r="I534" s="17">
        <v>78.442207336425781</v>
      </c>
    </row>
    <row r="535" spans="1:9" x14ac:dyDescent="0.25">
      <c r="A535">
        <v>1966</v>
      </c>
      <c r="C535">
        <v>1</v>
      </c>
      <c r="D535" s="4">
        <v>24166</v>
      </c>
      <c r="E535" s="17"/>
      <c r="G535" s="17">
        <v>68.093788146972656</v>
      </c>
      <c r="I535" s="17">
        <v>63.671920776367188</v>
      </c>
    </row>
    <row r="536" spans="1:9" x14ac:dyDescent="0.25">
      <c r="A536">
        <v>1966</v>
      </c>
      <c r="C536">
        <v>2</v>
      </c>
      <c r="D536" s="4">
        <v>24197</v>
      </c>
      <c r="E536" s="17"/>
      <c r="G536" s="17">
        <v>62.847988128662109</v>
      </c>
      <c r="I536" s="17">
        <v>62.987354278564453</v>
      </c>
    </row>
    <row r="537" spans="1:9" x14ac:dyDescent="0.25">
      <c r="A537">
        <v>1966</v>
      </c>
      <c r="C537">
        <v>3</v>
      </c>
      <c r="D537" s="4">
        <v>24227</v>
      </c>
      <c r="E537" s="17"/>
      <c r="G537" s="17">
        <v>66.131904602050781</v>
      </c>
      <c r="I537" s="17">
        <v>64.494300842285156</v>
      </c>
    </row>
    <row r="538" spans="1:9" x14ac:dyDescent="0.25">
      <c r="A538">
        <v>1966</v>
      </c>
      <c r="C538">
        <v>4</v>
      </c>
      <c r="D538" s="4">
        <v>24258</v>
      </c>
      <c r="E538" s="17"/>
      <c r="G538" s="17">
        <v>71.401573181152344</v>
      </c>
      <c r="I538" s="17">
        <v>70.650306701660156</v>
      </c>
    </row>
    <row r="539" spans="1:9" x14ac:dyDescent="0.25">
      <c r="A539">
        <v>1966</v>
      </c>
      <c r="C539">
        <v>5</v>
      </c>
      <c r="D539" s="4">
        <v>24288</v>
      </c>
      <c r="E539" s="17"/>
      <c r="G539" s="17">
        <v>75.416679382324219</v>
      </c>
      <c r="I539" s="17">
        <v>75.56646728515625</v>
      </c>
    </row>
    <row r="540" spans="1:9" x14ac:dyDescent="0.25">
      <c r="A540">
        <v>1966</v>
      </c>
      <c r="C540">
        <v>6</v>
      </c>
      <c r="D540" s="4">
        <v>24319</v>
      </c>
      <c r="E540" s="17"/>
      <c r="G540" s="17">
        <v>80.881210327148438</v>
      </c>
      <c r="I540" s="17">
        <v>80.076934814453125</v>
      </c>
    </row>
    <row r="541" spans="1:9" x14ac:dyDescent="0.25">
      <c r="A541">
        <v>1966</v>
      </c>
      <c r="C541">
        <v>7</v>
      </c>
      <c r="D541" s="4">
        <v>24350</v>
      </c>
      <c r="E541" s="17"/>
      <c r="G541" s="17">
        <v>80.743438720703125</v>
      </c>
      <c r="I541" s="17">
        <v>83.032417297363281</v>
      </c>
    </row>
    <row r="542" spans="1:9" x14ac:dyDescent="0.25">
      <c r="A542">
        <v>1966</v>
      </c>
      <c r="C542">
        <v>8</v>
      </c>
      <c r="D542" s="4">
        <v>24380</v>
      </c>
      <c r="E542" s="17"/>
      <c r="G542" s="17">
        <v>84.611763000488281</v>
      </c>
      <c r="I542" s="17">
        <v>86.705726623535156</v>
      </c>
    </row>
    <row r="543" spans="1:9" x14ac:dyDescent="0.25">
      <c r="A543">
        <v>1966</v>
      </c>
      <c r="C543">
        <v>9</v>
      </c>
      <c r="D543" s="4">
        <v>24411</v>
      </c>
      <c r="E543" s="17"/>
      <c r="G543" s="17">
        <v>90.028587341308594</v>
      </c>
      <c r="I543" s="17">
        <v>90.636360168457031</v>
      </c>
    </row>
    <row r="544" spans="1:9" x14ac:dyDescent="0.25">
      <c r="A544">
        <v>1967</v>
      </c>
      <c r="C544">
        <v>10</v>
      </c>
      <c r="D544" s="4">
        <v>24441</v>
      </c>
      <c r="E544" s="17"/>
      <c r="G544" s="17">
        <v>91.478858947753906</v>
      </c>
      <c r="I544" s="17">
        <v>91.729896545410156</v>
      </c>
    </row>
    <row r="545" spans="1:9" x14ac:dyDescent="0.25">
      <c r="A545">
        <v>1967</v>
      </c>
      <c r="C545">
        <v>11</v>
      </c>
      <c r="D545" s="4">
        <v>24472</v>
      </c>
      <c r="E545" s="17"/>
      <c r="G545" s="17">
        <v>84.912498474121094</v>
      </c>
      <c r="I545" s="17">
        <v>88.511314392089844</v>
      </c>
    </row>
    <row r="546" spans="1:9" x14ac:dyDescent="0.25">
      <c r="A546">
        <v>1967</v>
      </c>
      <c r="C546">
        <v>12</v>
      </c>
      <c r="D546" s="4">
        <v>24503</v>
      </c>
      <c r="E546" s="17"/>
      <c r="G546" s="17">
        <v>63.081192016601563</v>
      </c>
      <c r="I546" s="17">
        <v>64.930900573730469</v>
      </c>
    </row>
    <row r="547" spans="1:9" x14ac:dyDescent="0.25">
      <c r="A547">
        <v>1967</v>
      </c>
      <c r="C547">
        <v>1</v>
      </c>
      <c r="D547" s="4">
        <v>24531</v>
      </c>
      <c r="E547" s="17"/>
      <c r="G547" s="17">
        <v>53.590850830078125</v>
      </c>
      <c r="I547" s="17">
        <v>53.739856719970703</v>
      </c>
    </row>
    <row r="548" spans="1:9" x14ac:dyDescent="0.25">
      <c r="A548">
        <v>1967</v>
      </c>
      <c r="C548">
        <v>2</v>
      </c>
      <c r="D548" s="4">
        <v>24562</v>
      </c>
      <c r="E548" s="17"/>
      <c r="G548" s="17">
        <v>52.46856689453125</v>
      </c>
      <c r="I548" s="17">
        <v>52.806324005126953</v>
      </c>
    </row>
    <row r="549" spans="1:9" x14ac:dyDescent="0.25">
      <c r="A549">
        <v>1967</v>
      </c>
      <c r="C549">
        <v>3</v>
      </c>
      <c r="D549" s="4">
        <v>24592</v>
      </c>
      <c r="E549" s="17"/>
      <c r="G549" s="17">
        <v>52.262298583984375</v>
      </c>
      <c r="I549" s="17">
        <v>51.981109619140625</v>
      </c>
    </row>
    <row r="550" spans="1:9" x14ac:dyDescent="0.25">
      <c r="A550">
        <v>1967</v>
      </c>
      <c r="C550">
        <v>4</v>
      </c>
      <c r="D550" s="4">
        <v>24623</v>
      </c>
      <c r="E550" s="17"/>
      <c r="G550" s="17">
        <v>51.585166931152344</v>
      </c>
      <c r="I550" s="17">
        <v>52.233745574951172</v>
      </c>
    </row>
    <row r="551" spans="1:9" x14ac:dyDescent="0.25">
      <c r="A551">
        <v>1967</v>
      </c>
      <c r="C551">
        <v>5</v>
      </c>
      <c r="D551" s="4">
        <v>24653</v>
      </c>
      <c r="E551" s="17"/>
      <c r="G551" s="17">
        <v>52.315326690673828</v>
      </c>
      <c r="I551" s="17">
        <v>53.670547485351563</v>
      </c>
    </row>
    <row r="552" spans="1:9" x14ac:dyDescent="0.25">
      <c r="A552">
        <v>1967</v>
      </c>
      <c r="C552">
        <v>6</v>
      </c>
      <c r="D552" s="4">
        <v>24684</v>
      </c>
      <c r="E552" s="17"/>
      <c r="G552" s="17">
        <v>58.134532928466797</v>
      </c>
      <c r="I552" s="17">
        <v>59.068378448486328</v>
      </c>
    </row>
    <row r="553" spans="1:9" x14ac:dyDescent="0.25">
      <c r="A553">
        <v>1967</v>
      </c>
      <c r="C553">
        <v>7</v>
      </c>
      <c r="D553" s="4">
        <v>24715</v>
      </c>
      <c r="E553" s="17"/>
      <c r="G553" s="17">
        <v>72.750602722167969</v>
      </c>
      <c r="I553" s="17">
        <v>73.12213134765625</v>
      </c>
    </row>
    <row r="554" spans="1:9" x14ac:dyDescent="0.25">
      <c r="A554">
        <v>1967</v>
      </c>
      <c r="C554">
        <v>8</v>
      </c>
      <c r="D554" s="4">
        <v>24745</v>
      </c>
      <c r="E554" s="17"/>
      <c r="G554" s="17">
        <v>84.552291870117187</v>
      </c>
      <c r="I554" s="17">
        <v>84.632423400878906</v>
      </c>
    </row>
    <row r="555" spans="1:9" x14ac:dyDescent="0.25">
      <c r="A555">
        <v>1967</v>
      </c>
      <c r="C555">
        <v>9</v>
      </c>
      <c r="D555" s="4">
        <v>24776</v>
      </c>
      <c r="E555" s="17"/>
      <c r="G555" s="17">
        <v>74.017860412597656</v>
      </c>
      <c r="I555" s="17">
        <v>74.077392578125</v>
      </c>
    </row>
    <row r="556" spans="1:9" x14ac:dyDescent="0.25">
      <c r="A556">
        <v>1968</v>
      </c>
      <c r="C556">
        <v>10</v>
      </c>
      <c r="D556" s="4">
        <v>24806</v>
      </c>
      <c r="E556" s="17"/>
      <c r="G556" s="17">
        <v>73.989913940429687</v>
      </c>
      <c r="I556" s="17">
        <v>73.979339599609375</v>
      </c>
    </row>
    <row r="557" spans="1:9" x14ac:dyDescent="0.25">
      <c r="A557">
        <v>1968</v>
      </c>
      <c r="C557">
        <v>11</v>
      </c>
      <c r="D557" s="4">
        <v>24837</v>
      </c>
      <c r="E557" s="17"/>
      <c r="G557" s="17">
        <v>75.004417419433594</v>
      </c>
      <c r="I557" s="17">
        <v>74.996002197265625</v>
      </c>
    </row>
    <row r="558" spans="1:9" x14ac:dyDescent="0.25">
      <c r="A558">
        <v>1968</v>
      </c>
      <c r="C558">
        <v>12</v>
      </c>
      <c r="D558" s="4">
        <v>24868</v>
      </c>
      <c r="E558" s="17"/>
      <c r="G558" s="17">
        <v>81.56298828125</v>
      </c>
      <c r="I558" s="17">
        <v>82.258918762207031</v>
      </c>
    </row>
    <row r="559" spans="1:9" x14ac:dyDescent="0.25">
      <c r="A559">
        <v>1968</v>
      </c>
      <c r="C559">
        <v>1</v>
      </c>
      <c r="D559" s="4">
        <v>24897</v>
      </c>
      <c r="E559" s="17"/>
      <c r="G559" s="17">
        <v>71.38482666015625</v>
      </c>
      <c r="I559" s="17">
        <v>68.541183471679688</v>
      </c>
    </row>
    <row r="560" spans="1:9" x14ac:dyDescent="0.25">
      <c r="A560">
        <v>1968</v>
      </c>
      <c r="C560">
        <v>2</v>
      </c>
      <c r="D560" s="4">
        <v>24928</v>
      </c>
      <c r="E560" s="17"/>
      <c r="G560" s="17">
        <v>55.428817749023438</v>
      </c>
      <c r="I560" s="17">
        <v>55.486362457275391</v>
      </c>
    </row>
    <row r="561" spans="1:9" x14ac:dyDescent="0.25">
      <c r="A561">
        <v>1968</v>
      </c>
      <c r="C561">
        <v>3</v>
      </c>
      <c r="D561" s="4">
        <v>24958</v>
      </c>
      <c r="E561" s="17"/>
      <c r="G561" s="17">
        <v>58.269580841064453</v>
      </c>
      <c r="I561" s="17">
        <v>61.6043701171875</v>
      </c>
    </row>
    <row r="562" spans="1:9" x14ac:dyDescent="0.25">
      <c r="A562">
        <v>1968</v>
      </c>
      <c r="C562">
        <v>4</v>
      </c>
      <c r="D562" s="4">
        <v>24989</v>
      </c>
      <c r="E562" s="17"/>
      <c r="G562" s="17">
        <v>69.626976013183594</v>
      </c>
      <c r="I562" s="17">
        <v>71.557731628417969</v>
      </c>
    </row>
    <row r="563" spans="1:9" x14ac:dyDescent="0.25">
      <c r="A563">
        <v>1968</v>
      </c>
      <c r="C563">
        <v>5</v>
      </c>
      <c r="D563" s="4">
        <v>25019</v>
      </c>
      <c r="E563" s="17"/>
      <c r="G563" s="17">
        <v>77.122642517089844</v>
      </c>
      <c r="I563" s="17">
        <v>77.339714050292969</v>
      </c>
    </row>
    <row r="564" spans="1:9" x14ac:dyDescent="0.25">
      <c r="A564">
        <v>1968</v>
      </c>
      <c r="C564">
        <v>6</v>
      </c>
      <c r="D564" s="4">
        <v>25050</v>
      </c>
      <c r="E564" s="17"/>
      <c r="G564" s="17">
        <v>80.900146484375</v>
      </c>
      <c r="I564" s="17">
        <v>80.927261352539063</v>
      </c>
    </row>
    <row r="565" spans="1:9" x14ac:dyDescent="0.25">
      <c r="A565">
        <v>1968</v>
      </c>
      <c r="C565">
        <v>7</v>
      </c>
      <c r="D565" s="4">
        <v>25081</v>
      </c>
      <c r="E565" s="17"/>
      <c r="G565" s="17">
        <v>80.563446044921875</v>
      </c>
      <c r="I565" s="17">
        <v>82.98431396484375</v>
      </c>
    </row>
    <row r="566" spans="1:9" x14ac:dyDescent="0.25">
      <c r="A566">
        <v>1968</v>
      </c>
      <c r="C566">
        <v>8</v>
      </c>
      <c r="D566" s="4">
        <v>25111</v>
      </c>
      <c r="E566" s="17"/>
      <c r="G566" s="17">
        <v>84.840507507324219</v>
      </c>
      <c r="I566" s="17">
        <v>86.738677978515625</v>
      </c>
    </row>
    <row r="567" spans="1:9" x14ac:dyDescent="0.25">
      <c r="A567">
        <v>1968</v>
      </c>
      <c r="C567">
        <v>9</v>
      </c>
      <c r="D567" s="4">
        <v>25142</v>
      </c>
      <c r="E567" s="17"/>
      <c r="G567" s="17">
        <v>89.318580627441406</v>
      </c>
      <c r="I567" s="17">
        <v>90.808029174804687</v>
      </c>
    </row>
    <row r="568" spans="1:9" x14ac:dyDescent="0.25">
      <c r="A568">
        <v>1969</v>
      </c>
      <c r="C568">
        <v>10</v>
      </c>
      <c r="D568" s="4">
        <v>25172</v>
      </c>
      <c r="E568" s="17"/>
      <c r="G568" s="17">
        <v>90.908699035644531</v>
      </c>
      <c r="I568" s="17">
        <v>91.961128234863281</v>
      </c>
    </row>
    <row r="569" spans="1:9" x14ac:dyDescent="0.25">
      <c r="A569">
        <v>1969</v>
      </c>
      <c r="C569">
        <v>11</v>
      </c>
      <c r="D569" s="4">
        <v>25203</v>
      </c>
      <c r="E569" s="17"/>
      <c r="G569" s="17">
        <v>89.409324645996094</v>
      </c>
      <c r="I569" s="17">
        <v>91.581520080566406</v>
      </c>
    </row>
    <row r="570" spans="1:9" x14ac:dyDescent="0.25">
      <c r="A570">
        <v>1969</v>
      </c>
      <c r="C570">
        <v>12</v>
      </c>
      <c r="D570" s="4">
        <v>25234</v>
      </c>
      <c r="E570" s="17"/>
      <c r="G570" s="17">
        <v>78.43017578125</v>
      </c>
      <c r="I570" s="17">
        <v>79.674285888671875</v>
      </c>
    </row>
    <row r="571" spans="1:9" x14ac:dyDescent="0.25">
      <c r="A571">
        <v>1969</v>
      </c>
      <c r="C571">
        <v>1</v>
      </c>
      <c r="D571" s="4">
        <v>25262</v>
      </c>
      <c r="E571" s="17"/>
      <c r="G571" s="17">
        <v>49.388023376464844</v>
      </c>
      <c r="I571" s="17">
        <v>49.303806304931641</v>
      </c>
    </row>
    <row r="572" spans="1:9" x14ac:dyDescent="0.25">
      <c r="A572">
        <v>1969</v>
      </c>
      <c r="C572">
        <v>2</v>
      </c>
      <c r="D572" s="4">
        <v>25293</v>
      </c>
      <c r="E572" s="17"/>
      <c r="G572" s="17">
        <v>47.961887359619141</v>
      </c>
      <c r="I572" s="17">
        <v>47.969520568847656</v>
      </c>
    </row>
    <row r="573" spans="1:9" x14ac:dyDescent="0.25">
      <c r="A573">
        <v>1969</v>
      </c>
      <c r="C573">
        <v>3</v>
      </c>
      <c r="D573" s="4">
        <v>25323</v>
      </c>
      <c r="E573" s="17"/>
      <c r="G573" s="17">
        <v>49.801342010498047</v>
      </c>
      <c r="I573" s="17">
        <v>49.781158447265625</v>
      </c>
    </row>
    <row r="574" spans="1:9" x14ac:dyDescent="0.25">
      <c r="A574">
        <v>1969</v>
      </c>
      <c r="C574">
        <v>4</v>
      </c>
      <c r="D574" s="4">
        <v>25354</v>
      </c>
      <c r="E574" s="17"/>
      <c r="G574" s="17">
        <v>51.439334869384766</v>
      </c>
      <c r="I574" s="17">
        <v>51.637535095214844</v>
      </c>
    </row>
    <row r="575" spans="1:9" x14ac:dyDescent="0.25">
      <c r="A575">
        <v>1969</v>
      </c>
      <c r="C575">
        <v>5</v>
      </c>
      <c r="D575" s="4">
        <v>25384</v>
      </c>
      <c r="E575" s="17"/>
      <c r="G575" s="17">
        <v>51.761856079101563</v>
      </c>
      <c r="I575" s="17">
        <v>51.834873199462891</v>
      </c>
    </row>
    <row r="576" spans="1:9" x14ac:dyDescent="0.25">
      <c r="A576">
        <v>1969</v>
      </c>
      <c r="C576">
        <v>6</v>
      </c>
      <c r="D576" s="4">
        <v>25415</v>
      </c>
      <c r="E576" s="17"/>
      <c r="G576" s="17">
        <v>59.564476013183594</v>
      </c>
      <c r="I576" s="17">
        <v>59.707557678222656</v>
      </c>
    </row>
    <row r="577" spans="1:9" x14ac:dyDescent="0.25">
      <c r="A577">
        <v>1969</v>
      </c>
      <c r="C577">
        <v>7</v>
      </c>
      <c r="D577" s="4">
        <v>25446</v>
      </c>
      <c r="E577" s="17"/>
      <c r="G577" s="17">
        <v>73.764091491699219</v>
      </c>
      <c r="I577" s="17">
        <v>73.856170654296875</v>
      </c>
    </row>
    <row r="578" spans="1:9" x14ac:dyDescent="0.25">
      <c r="A578">
        <v>1969</v>
      </c>
      <c r="C578">
        <v>8</v>
      </c>
      <c r="D578" s="4">
        <v>25476</v>
      </c>
      <c r="E578" s="17"/>
      <c r="G578" s="17">
        <v>84.773353576660156</v>
      </c>
      <c r="I578" s="17">
        <v>84.782760620117188</v>
      </c>
    </row>
    <row r="579" spans="1:9" x14ac:dyDescent="0.25">
      <c r="A579">
        <v>1969</v>
      </c>
      <c r="C579">
        <v>9</v>
      </c>
      <c r="D579" s="4">
        <v>25507</v>
      </c>
      <c r="E579" s="17"/>
      <c r="G579" s="17">
        <v>74.010749816894531</v>
      </c>
      <c r="I579" s="17">
        <v>74.01416015625</v>
      </c>
    </row>
    <row r="580" spans="1:9" x14ac:dyDescent="0.25">
      <c r="A580">
        <v>1970</v>
      </c>
      <c r="C580">
        <v>10</v>
      </c>
      <c r="D580" s="4">
        <v>25537</v>
      </c>
      <c r="E580" s="17"/>
      <c r="G580" s="17">
        <v>74.058433532714844</v>
      </c>
      <c r="I580" s="17">
        <v>74.057846069335938</v>
      </c>
    </row>
    <row r="581" spans="1:9" x14ac:dyDescent="0.25">
      <c r="A581">
        <v>1970</v>
      </c>
      <c r="C581">
        <v>11</v>
      </c>
      <c r="D581" s="4">
        <v>25568</v>
      </c>
      <c r="E581" s="17"/>
      <c r="G581" s="17">
        <v>74.031524658203125</v>
      </c>
      <c r="I581" s="17">
        <v>74.029991149902344</v>
      </c>
    </row>
    <row r="582" spans="1:9" x14ac:dyDescent="0.25">
      <c r="A582">
        <v>1970</v>
      </c>
      <c r="C582">
        <v>12</v>
      </c>
      <c r="D582" s="4">
        <v>25599</v>
      </c>
      <c r="E582" s="17"/>
      <c r="G582" s="17">
        <v>57.560638427734375</v>
      </c>
      <c r="I582" s="17">
        <v>57.216510772705078</v>
      </c>
    </row>
    <row r="583" spans="1:9" x14ac:dyDescent="0.25">
      <c r="A583">
        <v>1970</v>
      </c>
      <c r="C583">
        <v>1</v>
      </c>
      <c r="D583" s="4">
        <v>25627</v>
      </c>
      <c r="E583" s="17"/>
      <c r="G583" s="17">
        <v>47.641841888427734</v>
      </c>
      <c r="I583" s="17">
        <v>47.654426574707031</v>
      </c>
    </row>
    <row r="584" spans="1:9" x14ac:dyDescent="0.25">
      <c r="A584">
        <v>1970</v>
      </c>
      <c r="C584">
        <v>2</v>
      </c>
      <c r="D584" s="4">
        <v>25658</v>
      </c>
      <c r="E584" s="17"/>
      <c r="G584" s="17">
        <v>49.392612457275391</v>
      </c>
      <c r="I584" s="17">
        <v>49.47119140625</v>
      </c>
    </row>
    <row r="585" spans="1:9" x14ac:dyDescent="0.25">
      <c r="A585">
        <v>1970</v>
      </c>
      <c r="C585">
        <v>3</v>
      </c>
      <c r="D585" s="4">
        <v>25688</v>
      </c>
      <c r="E585" s="17"/>
      <c r="G585" s="17">
        <v>56.396610260009766</v>
      </c>
      <c r="I585" s="17">
        <v>56.610023498535156</v>
      </c>
    </row>
    <row r="586" spans="1:9" x14ac:dyDescent="0.25">
      <c r="A586">
        <v>1970</v>
      </c>
      <c r="C586">
        <v>4</v>
      </c>
      <c r="D586" s="4">
        <v>25719</v>
      </c>
      <c r="E586" s="17"/>
      <c r="G586" s="17">
        <v>67.747688293457031</v>
      </c>
      <c r="I586" s="17">
        <v>67.773086547851562</v>
      </c>
    </row>
    <row r="587" spans="1:9" x14ac:dyDescent="0.25">
      <c r="A587">
        <v>1970</v>
      </c>
      <c r="C587">
        <v>5</v>
      </c>
      <c r="D587" s="4">
        <v>25749</v>
      </c>
      <c r="E587" s="17"/>
      <c r="G587" s="17">
        <v>74.238136291503906</v>
      </c>
      <c r="I587" s="17">
        <v>73.997657775878906</v>
      </c>
    </row>
    <row r="588" spans="1:9" x14ac:dyDescent="0.25">
      <c r="A588">
        <v>1970</v>
      </c>
      <c r="C588">
        <v>6</v>
      </c>
      <c r="D588" s="4">
        <v>25780</v>
      </c>
      <c r="E588" s="17"/>
      <c r="G588" s="17">
        <v>78.588340759277344</v>
      </c>
      <c r="I588" s="17">
        <v>78.228240966796875</v>
      </c>
    </row>
    <row r="589" spans="1:9" x14ac:dyDescent="0.25">
      <c r="A589">
        <v>1970</v>
      </c>
      <c r="C589">
        <v>7</v>
      </c>
      <c r="D589" s="4">
        <v>25811</v>
      </c>
      <c r="E589" s="17"/>
      <c r="G589" s="17">
        <v>77.277778625488281</v>
      </c>
      <c r="I589" s="17">
        <v>79.460502624511719</v>
      </c>
    </row>
    <row r="590" spans="1:9" x14ac:dyDescent="0.25">
      <c r="A590">
        <v>1970</v>
      </c>
      <c r="C590">
        <v>8</v>
      </c>
      <c r="D590" s="4">
        <v>25841</v>
      </c>
      <c r="E590" s="17"/>
      <c r="G590" s="17">
        <v>82.668014526367188</v>
      </c>
      <c r="I590" s="17">
        <v>84.302391052246094</v>
      </c>
    </row>
    <row r="591" spans="1:9" x14ac:dyDescent="0.25">
      <c r="A591">
        <v>1970</v>
      </c>
      <c r="C591">
        <v>9</v>
      </c>
      <c r="D591" s="4">
        <v>25872</v>
      </c>
      <c r="E591" s="17"/>
      <c r="G591" s="17">
        <v>74.001815795898437</v>
      </c>
      <c r="I591" s="17">
        <v>73.997810363769531</v>
      </c>
    </row>
    <row r="592" spans="1:9" x14ac:dyDescent="0.25">
      <c r="A592">
        <v>1971</v>
      </c>
      <c r="C592">
        <v>10</v>
      </c>
      <c r="D592" s="4">
        <v>25902</v>
      </c>
      <c r="E592" s="17"/>
      <c r="G592" s="17">
        <v>74.024055480957031</v>
      </c>
      <c r="I592" s="17">
        <v>74.077133178710937</v>
      </c>
    </row>
    <row r="593" spans="1:9" x14ac:dyDescent="0.25">
      <c r="A593">
        <v>1971</v>
      </c>
      <c r="C593">
        <v>11</v>
      </c>
      <c r="D593" s="4">
        <v>25933</v>
      </c>
      <c r="E593" s="17"/>
      <c r="G593" s="17">
        <v>74.011337280273437</v>
      </c>
      <c r="I593" s="17">
        <v>73.958389282226563</v>
      </c>
    </row>
    <row r="594" spans="1:9" x14ac:dyDescent="0.25">
      <c r="A594">
        <v>1971</v>
      </c>
      <c r="C594">
        <v>12</v>
      </c>
      <c r="D594" s="4">
        <v>25964</v>
      </c>
      <c r="E594" s="17"/>
      <c r="G594" s="17">
        <v>55.119644165039063</v>
      </c>
      <c r="I594" s="17">
        <v>56.669013977050781</v>
      </c>
    </row>
    <row r="595" spans="1:9" x14ac:dyDescent="0.25">
      <c r="A595">
        <v>1971</v>
      </c>
      <c r="C595">
        <v>1</v>
      </c>
      <c r="D595" s="4">
        <v>25992</v>
      </c>
      <c r="E595" s="17"/>
      <c r="G595" s="17">
        <v>52.740684509277344</v>
      </c>
      <c r="I595" s="17">
        <v>53.109455108642578</v>
      </c>
    </row>
    <row r="596" spans="1:9" x14ac:dyDescent="0.25">
      <c r="A596">
        <v>1971</v>
      </c>
      <c r="C596">
        <v>2</v>
      </c>
      <c r="D596" s="4">
        <v>26023</v>
      </c>
      <c r="E596" s="17"/>
      <c r="G596" s="17">
        <v>61.073810577392578</v>
      </c>
      <c r="I596" s="17">
        <v>61.234039306640625</v>
      </c>
    </row>
    <row r="597" spans="1:9" x14ac:dyDescent="0.25">
      <c r="A597">
        <v>1971</v>
      </c>
      <c r="C597">
        <v>3</v>
      </c>
      <c r="D597" s="4">
        <v>26053</v>
      </c>
      <c r="E597" s="17"/>
      <c r="G597" s="17">
        <v>57.767055511474609</v>
      </c>
      <c r="I597" s="17">
        <v>55.867347717285156</v>
      </c>
    </row>
    <row r="598" spans="1:9" x14ac:dyDescent="0.25">
      <c r="A598">
        <v>1971</v>
      </c>
      <c r="C598">
        <v>4</v>
      </c>
      <c r="D598" s="4">
        <v>26084</v>
      </c>
      <c r="E598" s="17"/>
      <c r="G598" s="17">
        <v>60.999454498291016</v>
      </c>
      <c r="I598" s="17">
        <v>60.512245178222656</v>
      </c>
    </row>
    <row r="599" spans="1:9" x14ac:dyDescent="0.25">
      <c r="A599">
        <v>1971</v>
      </c>
      <c r="C599">
        <v>5</v>
      </c>
      <c r="D599" s="4">
        <v>26114</v>
      </c>
      <c r="E599" s="17"/>
      <c r="G599" s="17">
        <v>61.605659484863281</v>
      </c>
      <c r="I599" s="17">
        <v>61.542018890380859</v>
      </c>
    </row>
    <row r="600" spans="1:9" x14ac:dyDescent="0.25">
      <c r="A600">
        <v>1971</v>
      </c>
      <c r="C600">
        <v>6</v>
      </c>
      <c r="D600" s="4">
        <v>26145</v>
      </c>
      <c r="E600" s="17"/>
      <c r="G600" s="17">
        <v>72.019096374511719</v>
      </c>
      <c r="I600" s="17">
        <v>74.470497131347656</v>
      </c>
    </row>
    <row r="601" spans="1:9" x14ac:dyDescent="0.25">
      <c r="A601">
        <v>1971</v>
      </c>
      <c r="C601">
        <v>7</v>
      </c>
      <c r="D601" s="4">
        <v>26176</v>
      </c>
      <c r="E601" s="17"/>
      <c r="G601" s="17">
        <v>77.070060729980469</v>
      </c>
      <c r="I601" s="17">
        <v>80.343254089355469</v>
      </c>
    </row>
    <row r="602" spans="1:9" x14ac:dyDescent="0.25">
      <c r="A602">
        <v>1971</v>
      </c>
      <c r="C602">
        <v>8</v>
      </c>
      <c r="D602" s="4">
        <v>26206</v>
      </c>
      <c r="E602" s="17"/>
      <c r="G602" s="17">
        <v>83.130928039550781</v>
      </c>
      <c r="I602" s="17">
        <v>84.228919982910156</v>
      </c>
    </row>
    <row r="603" spans="1:9" x14ac:dyDescent="0.25">
      <c r="A603">
        <v>1971</v>
      </c>
      <c r="C603">
        <v>9</v>
      </c>
      <c r="D603" s="4">
        <v>26237</v>
      </c>
      <c r="E603" s="17"/>
      <c r="G603" s="17">
        <v>73.996055603027344</v>
      </c>
      <c r="I603" s="17">
        <v>74.00732421875</v>
      </c>
    </row>
    <row r="604" spans="1:9" x14ac:dyDescent="0.25">
      <c r="A604">
        <v>1972</v>
      </c>
      <c r="C604">
        <v>10</v>
      </c>
      <c r="D604" s="4">
        <v>26267</v>
      </c>
      <c r="E604" s="17"/>
      <c r="G604" s="17">
        <v>74.042503356933594</v>
      </c>
      <c r="I604" s="17">
        <v>74.037254333496094</v>
      </c>
    </row>
    <row r="605" spans="1:9" x14ac:dyDescent="0.25">
      <c r="A605">
        <v>1972</v>
      </c>
      <c r="C605">
        <v>11</v>
      </c>
      <c r="D605" s="4">
        <v>26298</v>
      </c>
      <c r="E605" s="17"/>
      <c r="G605" s="17">
        <v>74.222427368164063</v>
      </c>
      <c r="I605" s="17">
        <v>74.241157531738281</v>
      </c>
    </row>
    <row r="606" spans="1:9" x14ac:dyDescent="0.25">
      <c r="A606">
        <v>1972</v>
      </c>
      <c r="C606">
        <v>12</v>
      </c>
      <c r="D606" s="4">
        <v>26329</v>
      </c>
      <c r="E606" s="17"/>
      <c r="G606" s="17">
        <v>79.421783447265625</v>
      </c>
      <c r="I606" s="17">
        <v>78.637161254882813</v>
      </c>
    </row>
    <row r="607" spans="1:9" x14ac:dyDescent="0.25">
      <c r="A607">
        <v>1972</v>
      </c>
      <c r="C607">
        <v>1</v>
      </c>
      <c r="D607" s="4">
        <v>26358</v>
      </c>
      <c r="E607" s="17"/>
      <c r="G607" s="17">
        <v>78.366714477539063</v>
      </c>
      <c r="I607" s="17">
        <v>73.54522705078125</v>
      </c>
    </row>
    <row r="608" spans="1:9" x14ac:dyDescent="0.25">
      <c r="A608">
        <v>1972</v>
      </c>
      <c r="C608">
        <v>2</v>
      </c>
      <c r="D608" s="4">
        <v>26389</v>
      </c>
      <c r="E608" s="17"/>
      <c r="G608" s="17">
        <v>71.052513122558594</v>
      </c>
      <c r="I608" s="17">
        <v>69.674163818359375</v>
      </c>
    </row>
    <row r="609" spans="1:9" x14ac:dyDescent="0.25">
      <c r="A609">
        <v>1972</v>
      </c>
      <c r="C609">
        <v>3</v>
      </c>
      <c r="D609" s="4">
        <v>26419</v>
      </c>
      <c r="E609" s="17"/>
      <c r="G609" s="17">
        <v>68.475387573242188</v>
      </c>
      <c r="I609" s="17">
        <v>63.834426879882813</v>
      </c>
    </row>
    <row r="610" spans="1:9" x14ac:dyDescent="0.25">
      <c r="A610">
        <v>1972</v>
      </c>
      <c r="C610">
        <v>4</v>
      </c>
      <c r="D610" s="4">
        <v>26450</v>
      </c>
      <c r="E610" s="17"/>
      <c r="G610" s="17">
        <v>73.734123229980469</v>
      </c>
      <c r="I610" s="17">
        <v>70.096733093261719</v>
      </c>
    </row>
    <row r="611" spans="1:9" x14ac:dyDescent="0.25">
      <c r="A611">
        <v>1972</v>
      </c>
      <c r="C611">
        <v>5</v>
      </c>
      <c r="D611" s="4">
        <v>26480</v>
      </c>
      <c r="E611" s="17"/>
      <c r="G611" s="17">
        <v>79.336822509765625</v>
      </c>
      <c r="I611" s="17">
        <v>78.908523559570313</v>
      </c>
    </row>
    <row r="612" spans="1:9" x14ac:dyDescent="0.25">
      <c r="A612">
        <v>1972</v>
      </c>
      <c r="C612">
        <v>6</v>
      </c>
      <c r="D612" s="4">
        <v>26511</v>
      </c>
      <c r="E612" s="17"/>
      <c r="G612" s="17">
        <v>81.497764587402344</v>
      </c>
      <c r="I612" s="17">
        <v>81.756515502929687</v>
      </c>
    </row>
    <row r="613" spans="1:9" x14ac:dyDescent="0.25">
      <c r="A613">
        <v>1972</v>
      </c>
      <c r="C613">
        <v>7</v>
      </c>
      <c r="D613" s="4">
        <v>26542</v>
      </c>
      <c r="E613" s="17"/>
      <c r="G613" s="17">
        <v>80.703529357910156</v>
      </c>
      <c r="I613" s="17">
        <v>82.863502502441406</v>
      </c>
    </row>
    <row r="614" spans="1:9" x14ac:dyDescent="0.25">
      <c r="A614">
        <v>1972</v>
      </c>
      <c r="C614">
        <v>8</v>
      </c>
      <c r="D614" s="4">
        <v>26572</v>
      </c>
      <c r="E614" s="17"/>
      <c r="G614" s="17">
        <v>85.114944458007813</v>
      </c>
      <c r="I614" s="17">
        <v>86.76458740234375</v>
      </c>
    </row>
    <row r="615" spans="1:9" x14ac:dyDescent="0.25">
      <c r="A615">
        <v>1972</v>
      </c>
      <c r="C615">
        <v>9</v>
      </c>
      <c r="D615" s="4">
        <v>26603</v>
      </c>
      <c r="E615" s="17"/>
      <c r="G615" s="17">
        <v>89.938926696777344</v>
      </c>
      <c r="I615" s="17">
        <v>90.800437927246094</v>
      </c>
    </row>
    <row r="616" spans="1:9" x14ac:dyDescent="0.25">
      <c r="A616">
        <v>1973</v>
      </c>
      <c r="C616">
        <v>10</v>
      </c>
      <c r="D616" s="4">
        <v>26633</v>
      </c>
      <c r="E616" s="17"/>
      <c r="G616" s="17">
        <v>91.488441467285156</v>
      </c>
      <c r="I616" s="17">
        <v>92.045906066894531</v>
      </c>
    </row>
    <row r="617" spans="1:9" x14ac:dyDescent="0.25">
      <c r="A617">
        <v>1973</v>
      </c>
      <c r="C617">
        <v>11</v>
      </c>
      <c r="D617" s="4">
        <v>26664</v>
      </c>
      <c r="E617" s="17"/>
      <c r="G617" s="17">
        <v>82.538070678710938</v>
      </c>
      <c r="I617" s="17">
        <v>85.511589050292969</v>
      </c>
    </row>
    <row r="618" spans="1:9" x14ac:dyDescent="0.25">
      <c r="A618">
        <v>1973</v>
      </c>
      <c r="C618">
        <v>12</v>
      </c>
      <c r="D618" s="4">
        <v>26695</v>
      </c>
      <c r="E618" s="17"/>
      <c r="G618" s="17">
        <v>70.145431518554687</v>
      </c>
      <c r="I618" s="17">
        <v>72.919418334960938</v>
      </c>
    </row>
    <row r="619" spans="1:9" x14ac:dyDescent="0.25">
      <c r="A619">
        <v>1973</v>
      </c>
      <c r="C619">
        <v>1</v>
      </c>
      <c r="D619" s="4">
        <v>26723</v>
      </c>
      <c r="E619" s="17"/>
      <c r="G619" s="17">
        <v>51.207744598388672</v>
      </c>
      <c r="I619" s="17">
        <v>51.9222412109375</v>
      </c>
    </row>
    <row r="620" spans="1:9" x14ac:dyDescent="0.25">
      <c r="A620">
        <v>1973</v>
      </c>
      <c r="C620">
        <v>2</v>
      </c>
      <c r="D620" s="4">
        <v>26754</v>
      </c>
      <c r="E620" s="17"/>
      <c r="G620" s="17">
        <v>49.229347229003906</v>
      </c>
      <c r="I620" s="17">
        <v>49.096855163574219</v>
      </c>
    </row>
    <row r="621" spans="1:9" x14ac:dyDescent="0.25">
      <c r="A621">
        <v>1973</v>
      </c>
      <c r="C621">
        <v>3</v>
      </c>
      <c r="D621" s="4">
        <v>26784</v>
      </c>
      <c r="E621" s="17"/>
      <c r="G621" s="17">
        <v>51.478588104248047</v>
      </c>
      <c r="I621" s="17">
        <v>51.469310760498047</v>
      </c>
    </row>
    <row r="622" spans="1:9" x14ac:dyDescent="0.25">
      <c r="A622">
        <v>1973</v>
      </c>
      <c r="C622">
        <v>4</v>
      </c>
      <c r="D622" s="4">
        <v>26815</v>
      </c>
      <c r="E622" s="17"/>
      <c r="G622" s="17">
        <v>62.199577331542969</v>
      </c>
      <c r="I622" s="17">
        <v>62.229022979736328</v>
      </c>
    </row>
    <row r="623" spans="1:9" x14ac:dyDescent="0.25">
      <c r="A623">
        <v>1973</v>
      </c>
      <c r="C623">
        <v>5</v>
      </c>
      <c r="D623" s="4">
        <v>26845</v>
      </c>
      <c r="E623" s="17"/>
      <c r="G623" s="17">
        <v>67.660209655761719</v>
      </c>
      <c r="I623" s="17">
        <v>67.403411865234375</v>
      </c>
    </row>
    <row r="624" spans="1:9" x14ac:dyDescent="0.25">
      <c r="A624">
        <v>1973</v>
      </c>
      <c r="C624">
        <v>6</v>
      </c>
      <c r="D624" s="4">
        <v>26876</v>
      </c>
      <c r="E624" s="17"/>
      <c r="G624" s="17">
        <v>74.698951721191406</v>
      </c>
      <c r="I624" s="17">
        <v>74.707763671875</v>
      </c>
    </row>
    <row r="625" spans="1:9" x14ac:dyDescent="0.25">
      <c r="A625">
        <v>1973</v>
      </c>
      <c r="C625">
        <v>7</v>
      </c>
      <c r="D625" s="4">
        <v>26907</v>
      </c>
      <c r="E625" s="17"/>
      <c r="G625" s="17">
        <v>78.447822570800781</v>
      </c>
      <c r="I625" s="17">
        <v>80.103225708007812</v>
      </c>
    </row>
    <row r="626" spans="1:9" x14ac:dyDescent="0.25">
      <c r="A626">
        <v>1973</v>
      </c>
      <c r="C626">
        <v>8</v>
      </c>
      <c r="D626" s="4">
        <v>26937</v>
      </c>
      <c r="E626" s="17"/>
      <c r="G626" s="17">
        <v>83.974555969238281</v>
      </c>
      <c r="I626" s="17">
        <v>85.108383178710937</v>
      </c>
    </row>
    <row r="627" spans="1:9" x14ac:dyDescent="0.25">
      <c r="A627">
        <v>1973</v>
      </c>
      <c r="C627">
        <v>9</v>
      </c>
      <c r="D627" s="4">
        <v>26968</v>
      </c>
      <c r="E627" s="17"/>
      <c r="G627" s="17">
        <v>80.969528198242187</v>
      </c>
      <c r="I627" s="17">
        <v>80.978523254394531</v>
      </c>
    </row>
    <row r="628" spans="1:9" x14ac:dyDescent="0.25">
      <c r="A628">
        <v>1974</v>
      </c>
      <c r="C628">
        <v>10</v>
      </c>
      <c r="D628" s="4">
        <v>26998</v>
      </c>
      <c r="E628" s="17"/>
      <c r="G628" s="17">
        <v>80.908676147460938</v>
      </c>
      <c r="I628" s="17">
        <v>80.9521484375</v>
      </c>
    </row>
    <row r="629" spans="1:9" x14ac:dyDescent="0.25">
      <c r="A629">
        <v>1974</v>
      </c>
      <c r="C629">
        <v>11</v>
      </c>
      <c r="D629" s="4">
        <v>27029</v>
      </c>
      <c r="E629" s="17"/>
      <c r="G629" s="17">
        <v>57.819190979003906</v>
      </c>
      <c r="I629" s="17">
        <v>58.334590911865234</v>
      </c>
    </row>
    <row r="630" spans="1:9" x14ac:dyDescent="0.25">
      <c r="A630">
        <v>1974</v>
      </c>
      <c r="C630">
        <v>12</v>
      </c>
      <c r="D630" s="4">
        <v>27060</v>
      </c>
      <c r="E630" s="17"/>
      <c r="G630" s="17">
        <v>50.788505554199219</v>
      </c>
      <c r="I630" s="17">
        <v>50.813941955566406</v>
      </c>
    </row>
    <row r="631" spans="1:9" x14ac:dyDescent="0.25">
      <c r="A631">
        <v>1974</v>
      </c>
      <c r="C631">
        <v>1</v>
      </c>
      <c r="D631" s="4">
        <v>27088</v>
      </c>
      <c r="E631" s="17"/>
      <c r="G631" s="17">
        <v>48.044212341308594</v>
      </c>
      <c r="I631" s="17">
        <v>48.093776702880859</v>
      </c>
    </row>
    <row r="632" spans="1:9" x14ac:dyDescent="0.25">
      <c r="A632">
        <v>1974</v>
      </c>
      <c r="C632">
        <v>2</v>
      </c>
      <c r="D632" s="4">
        <v>27119</v>
      </c>
      <c r="E632" s="17"/>
      <c r="G632" s="17">
        <v>53.720096588134766</v>
      </c>
      <c r="I632" s="17">
        <v>54.267581939697266</v>
      </c>
    </row>
    <row r="633" spans="1:9" x14ac:dyDescent="0.25">
      <c r="A633">
        <v>1974</v>
      </c>
      <c r="C633">
        <v>3</v>
      </c>
      <c r="D633" s="4">
        <v>27149</v>
      </c>
      <c r="E633" s="17"/>
      <c r="G633" s="17">
        <v>48.698398590087891</v>
      </c>
      <c r="I633" s="17">
        <v>48.792118072509766</v>
      </c>
    </row>
    <row r="634" spans="1:9" x14ac:dyDescent="0.25">
      <c r="A634">
        <v>1974</v>
      </c>
      <c r="C634">
        <v>4</v>
      </c>
      <c r="D634" s="4">
        <v>27180</v>
      </c>
      <c r="E634" s="17"/>
      <c r="G634" s="17">
        <v>50.199947357177734</v>
      </c>
      <c r="I634" s="17">
        <v>51.029651641845703</v>
      </c>
    </row>
    <row r="635" spans="1:9" x14ac:dyDescent="0.25">
      <c r="A635">
        <v>1974</v>
      </c>
      <c r="C635">
        <v>5</v>
      </c>
      <c r="D635" s="4">
        <v>27210</v>
      </c>
      <c r="E635" s="17"/>
      <c r="G635" s="17">
        <v>62.858222961425781</v>
      </c>
      <c r="I635" s="17">
        <v>62.909397125244141</v>
      </c>
    </row>
    <row r="636" spans="1:9" x14ac:dyDescent="0.25">
      <c r="A636">
        <v>1974</v>
      </c>
      <c r="C636">
        <v>6</v>
      </c>
      <c r="D636" s="4">
        <v>27241</v>
      </c>
      <c r="E636" s="17"/>
      <c r="G636" s="17">
        <v>73.982978820800781</v>
      </c>
      <c r="I636" s="17">
        <v>73.992088317871094</v>
      </c>
    </row>
    <row r="637" spans="1:9" x14ac:dyDescent="0.25">
      <c r="A637">
        <v>1974</v>
      </c>
      <c r="C637">
        <v>7</v>
      </c>
      <c r="D637" s="4">
        <v>27272</v>
      </c>
      <c r="E637" s="17"/>
      <c r="G637" s="17">
        <v>76.976325988769531</v>
      </c>
      <c r="I637" s="17">
        <v>79.756156921386719</v>
      </c>
    </row>
    <row r="638" spans="1:9" x14ac:dyDescent="0.25">
      <c r="A638">
        <v>1974</v>
      </c>
      <c r="C638">
        <v>8</v>
      </c>
      <c r="D638" s="4">
        <v>27302</v>
      </c>
      <c r="E638" s="17"/>
      <c r="G638" s="17">
        <v>82.799629211425781</v>
      </c>
      <c r="I638" s="17">
        <v>84.569648742675781</v>
      </c>
    </row>
    <row r="639" spans="1:9" x14ac:dyDescent="0.25">
      <c r="A639">
        <v>1974</v>
      </c>
      <c r="C639">
        <v>9</v>
      </c>
      <c r="D639" s="4">
        <v>27333</v>
      </c>
      <c r="E639" s="17"/>
      <c r="G639" s="17">
        <v>73.913131713867188</v>
      </c>
      <c r="I639" s="17">
        <v>73.969085693359375</v>
      </c>
    </row>
    <row r="640" spans="1:9" x14ac:dyDescent="0.25">
      <c r="A640">
        <v>1975</v>
      </c>
      <c r="C640">
        <v>10</v>
      </c>
      <c r="D640" s="4">
        <v>27363</v>
      </c>
      <c r="E640" s="17"/>
      <c r="G640" s="17">
        <v>73.932380676269531</v>
      </c>
      <c r="I640" s="17">
        <v>73.989356994628906</v>
      </c>
    </row>
    <row r="641" spans="1:9" x14ac:dyDescent="0.25">
      <c r="A641">
        <v>1975</v>
      </c>
      <c r="C641">
        <v>11</v>
      </c>
      <c r="D641" s="4">
        <v>27394</v>
      </c>
      <c r="E641" s="17"/>
      <c r="G641" s="17">
        <v>74.167495727539063</v>
      </c>
      <c r="I641" s="17">
        <v>74.216537475585938</v>
      </c>
    </row>
    <row r="642" spans="1:9" x14ac:dyDescent="0.25">
      <c r="A642">
        <v>1975</v>
      </c>
      <c r="C642">
        <v>12</v>
      </c>
      <c r="D642" s="4">
        <v>27425</v>
      </c>
      <c r="E642" s="17"/>
      <c r="G642" s="17">
        <v>80.314926147460937</v>
      </c>
      <c r="I642" s="17">
        <v>79.721412658691406</v>
      </c>
    </row>
    <row r="643" spans="1:9" x14ac:dyDescent="0.25">
      <c r="A643">
        <v>1975</v>
      </c>
      <c r="C643">
        <v>1</v>
      </c>
      <c r="D643" s="4">
        <v>27453</v>
      </c>
      <c r="E643" s="17"/>
      <c r="G643" s="17">
        <v>81.078704833984375</v>
      </c>
      <c r="I643" s="17">
        <v>75.870246887207031</v>
      </c>
    </row>
    <row r="644" spans="1:9" x14ac:dyDescent="0.25">
      <c r="A644">
        <v>1975</v>
      </c>
      <c r="C644">
        <v>2</v>
      </c>
      <c r="D644" s="4">
        <v>27484</v>
      </c>
      <c r="E644" s="17"/>
      <c r="G644" s="17">
        <v>56.562892913818359</v>
      </c>
      <c r="I644" s="17">
        <v>54.269966125488281</v>
      </c>
    </row>
    <row r="645" spans="1:9" x14ac:dyDescent="0.25">
      <c r="A645">
        <v>1975</v>
      </c>
      <c r="C645">
        <v>3</v>
      </c>
      <c r="D645" s="4">
        <v>27514</v>
      </c>
      <c r="E645" s="17"/>
      <c r="G645" s="17">
        <v>50.328842163085937</v>
      </c>
      <c r="I645" s="17">
        <v>49.914768218994141</v>
      </c>
    </row>
    <row r="646" spans="1:9" x14ac:dyDescent="0.25">
      <c r="A646">
        <v>1975</v>
      </c>
      <c r="C646">
        <v>4</v>
      </c>
      <c r="D646" s="4">
        <v>27545</v>
      </c>
      <c r="E646" s="17"/>
      <c r="G646" s="17">
        <v>58.200813293457031</v>
      </c>
      <c r="I646" s="17">
        <v>58.145069122314453</v>
      </c>
    </row>
    <row r="647" spans="1:9" x14ac:dyDescent="0.25">
      <c r="A647">
        <v>1975</v>
      </c>
      <c r="C647">
        <v>5</v>
      </c>
      <c r="D647" s="4">
        <v>27575</v>
      </c>
      <c r="E647" s="17"/>
      <c r="G647" s="17">
        <v>59.506839752197266</v>
      </c>
      <c r="I647" s="17">
        <v>59.453701019287109</v>
      </c>
    </row>
    <row r="648" spans="1:9" x14ac:dyDescent="0.25">
      <c r="A648">
        <v>1975</v>
      </c>
      <c r="C648">
        <v>6</v>
      </c>
      <c r="D648" s="4">
        <v>27606</v>
      </c>
      <c r="E648" s="17"/>
      <c r="G648" s="17">
        <v>68.473396301269531</v>
      </c>
      <c r="I648" s="17">
        <v>68.809532165527344</v>
      </c>
    </row>
    <row r="649" spans="1:9" x14ac:dyDescent="0.25">
      <c r="A649">
        <v>1975</v>
      </c>
      <c r="C649">
        <v>7</v>
      </c>
      <c r="D649" s="4">
        <v>27637</v>
      </c>
      <c r="E649" s="17"/>
      <c r="G649" s="17">
        <v>78.032638549804688</v>
      </c>
      <c r="I649" s="17">
        <v>78.235694885253906</v>
      </c>
    </row>
    <row r="650" spans="1:9" x14ac:dyDescent="0.25">
      <c r="A650">
        <v>1975</v>
      </c>
      <c r="C650">
        <v>8</v>
      </c>
      <c r="D650" s="4">
        <v>27667</v>
      </c>
      <c r="E650" s="17"/>
      <c r="G650" s="17">
        <v>84.682083129882813</v>
      </c>
      <c r="I650" s="17">
        <v>84.684188842773437</v>
      </c>
    </row>
    <row r="651" spans="1:9" x14ac:dyDescent="0.25">
      <c r="A651">
        <v>1975</v>
      </c>
      <c r="C651">
        <v>9</v>
      </c>
      <c r="D651" s="4">
        <v>27698</v>
      </c>
      <c r="E651" s="17"/>
      <c r="G651" s="17">
        <v>74.045097351074219</v>
      </c>
      <c r="I651" s="17">
        <v>74.061233520507813</v>
      </c>
    </row>
    <row r="652" spans="1:9" x14ac:dyDescent="0.25">
      <c r="A652">
        <v>1976</v>
      </c>
      <c r="C652">
        <v>10</v>
      </c>
      <c r="D652" s="4">
        <v>27728</v>
      </c>
      <c r="E652" s="17"/>
      <c r="G652" s="17">
        <v>73.993019104003906</v>
      </c>
      <c r="I652" s="17">
        <v>73.994476318359375</v>
      </c>
    </row>
    <row r="653" spans="1:9" x14ac:dyDescent="0.25">
      <c r="A653">
        <v>1976</v>
      </c>
      <c r="C653">
        <v>11</v>
      </c>
      <c r="D653" s="4">
        <v>27759</v>
      </c>
      <c r="E653" s="17"/>
      <c r="G653" s="17">
        <v>73.979850769042969</v>
      </c>
      <c r="I653" s="17">
        <v>73.976272583007812</v>
      </c>
    </row>
    <row r="654" spans="1:9" x14ac:dyDescent="0.25">
      <c r="A654">
        <v>1976</v>
      </c>
      <c r="C654">
        <v>12</v>
      </c>
      <c r="D654" s="4">
        <v>27790</v>
      </c>
      <c r="E654" s="17"/>
      <c r="G654" s="17">
        <v>80.698112487792969</v>
      </c>
      <c r="I654" s="17">
        <v>81.247138977050781</v>
      </c>
    </row>
    <row r="655" spans="1:9" x14ac:dyDescent="0.25">
      <c r="A655">
        <v>1976</v>
      </c>
      <c r="C655">
        <v>1</v>
      </c>
      <c r="D655" s="4">
        <v>27819</v>
      </c>
      <c r="E655" s="17"/>
      <c r="G655" s="17">
        <v>84.070693969726562</v>
      </c>
      <c r="I655" s="17">
        <v>79.318023681640625</v>
      </c>
    </row>
    <row r="656" spans="1:9" x14ac:dyDescent="0.25">
      <c r="A656">
        <v>1976</v>
      </c>
      <c r="C656">
        <v>2</v>
      </c>
      <c r="D656" s="4">
        <v>27850</v>
      </c>
      <c r="E656" s="17"/>
      <c r="G656" s="17">
        <v>80.86688232421875</v>
      </c>
      <c r="I656" s="17">
        <v>76.375175476074219</v>
      </c>
    </row>
    <row r="657" spans="1:9" x14ac:dyDescent="0.25">
      <c r="A657">
        <v>1976</v>
      </c>
      <c r="C657">
        <v>3</v>
      </c>
      <c r="D657" s="4">
        <v>27880</v>
      </c>
      <c r="E657" s="17"/>
      <c r="G657" s="17">
        <v>76.577400207519531</v>
      </c>
      <c r="I657" s="17">
        <v>75.553237915039062</v>
      </c>
    </row>
    <row r="658" spans="1:9" x14ac:dyDescent="0.25">
      <c r="A658">
        <v>1976</v>
      </c>
      <c r="C658">
        <v>4</v>
      </c>
      <c r="D658" s="4">
        <v>27911</v>
      </c>
      <c r="E658" s="17"/>
      <c r="G658" s="17">
        <v>77.807823181152344</v>
      </c>
      <c r="I658" s="17">
        <v>77.807456970214844</v>
      </c>
    </row>
    <row r="659" spans="1:9" x14ac:dyDescent="0.25">
      <c r="A659">
        <v>1976</v>
      </c>
      <c r="C659">
        <v>5</v>
      </c>
      <c r="D659" s="4">
        <v>27941</v>
      </c>
      <c r="E659" s="17"/>
      <c r="G659" s="17">
        <v>79.731391906738281</v>
      </c>
      <c r="I659" s="17">
        <v>79.328102111816406</v>
      </c>
    </row>
    <row r="660" spans="1:9" x14ac:dyDescent="0.25">
      <c r="A660">
        <v>1976</v>
      </c>
      <c r="C660">
        <v>6</v>
      </c>
      <c r="D660" s="4">
        <v>27972</v>
      </c>
      <c r="E660" s="17"/>
      <c r="G660" s="17">
        <v>84.145339965820313</v>
      </c>
      <c r="I660" s="17">
        <v>83.904190063476562</v>
      </c>
    </row>
    <row r="661" spans="1:9" x14ac:dyDescent="0.25">
      <c r="A661">
        <v>1976</v>
      </c>
      <c r="C661">
        <v>7</v>
      </c>
      <c r="D661" s="4">
        <v>28003</v>
      </c>
      <c r="E661" s="17"/>
      <c r="G661" s="17">
        <v>87.008026123046875</v>
      </c>
      <c r="I661" s="17">
        <v>87.243606567382813</v>
      </c>
    </row>
    <row r="662" spans="1:9" x14ac:dyDescent="0.25">
      <c r="A662">
        <v>1976</v>
      </c>
      <c r="C662">
        <v>8</v>
      </c>
      <c r="D662" s="4">
        <v>28033</v>
      </c>
      <c r="E662" s="17"/>
      <c r="G662" s="17">
        <v>87.889640808105469</v>
      </c>
      <c r="I662" s="17">
        <v>89.334175109863281</v>
      </c>
    </row>
    <row r="663" spans="1:9" x14ac:dyDescent="0.25">
      <c r="A663">
        <v>1976</v>
      </c>
      <c r="C663">
        <v>9</v>
      </c>
      <c r="D663" s="4">
        <v>28064</v>
      </c>
      <c r="E663" s="17"/>
      <c r="G663" s="17">
        <v>90.564605712890625</v>
      </c>
      <c r="I663" s="17">
        <v>91.823654174804688</v>
      </c>
    </row>
    <row r="664" spans="1:9" x14ac:dyDescent="0.25">
      <c r="A664">
        <v>1977</v>
      </c>
      <c r="C664">
        <v>10</v>
      </c>
      <c r="D664" s="4">
        <v>28094</v>
      </c>
      <c r="E664" s="17"/>
      <c r="G664" s="17">
        <v>91.675361633300781</v>
      </c>
      <c r="I664" s="17">
        <v>92.122734069824219</v>
      </c>
    </row>
    <row r="665" spans="1:9" x14ac:dyDescent="0.25">
      <c r="A665">
        <v>1977</v>
      </c>
      <c r="C665">
        <v>11</v>
      </c>
      <c r="D665" s="4">
        <v>28125</v>
      </c>
      <c r="E665" s="17"/>
      <c r="G665" s="17">
        <v>91.439842224121094</v>
      </c>
      <c r="I665" s="17">
        <v>91.615013122558594</v>
      </c>
    </row>
    <row r="666" spans="1:9" x14ac:dyDescent="0.25">
      <c r="A666">
        <v>1977</v>
      </c>
      <c r="C666">
        <v>12</v>
      </c>
      <c r="D666" s="4">
        <v>28156</v>
      </c>
      <c r="E666" s="17"/>
      <c r="G666" s="17">
        <v>91.00665283203125</v>
      </c>
      <c r="I666" s="17">
        <v>91.097450256347656</v>
      </c>
    </row>
    <row r="667" spans="1:9" x14ac:dyDescent="0.25">
      <c r="A667">
        <v>1977</v>
      </c>
      <c r="C667">
        <v>1</v>
      </c>
      <c r="D667" s="4">
        <v>28184</v>
      </c>
      <c r="E667" s="17"/>
      <c r="G667" s="17">
        <v>89.071441650390625</v>
      </c>
      <c r="I667" s="17">
        <v>88.878265380859375</v>
      </c>
    </row>
    <row r="668" spans="1:9" x14ac:dyDescent="0.25">
      <c r="A668">
        <v>1977</v>
      </c>
      <c r="C668">
        <v>2</v>
      </c>
      <c r="D668" s="4">
        <v>28215</v>
      </c>
      <c r="E668" s="17"/>
      <c r="G668" s="17">
        <v>85.84124755859375</v>
      </c>
      <c r="I668" s="17">
        <v>85.628273010253906</v>
      </c>
    </row>
    <row r="669" spans="1:9" x14ac:dyDescent="0.25">
      <c r="A669">
        <v>1977</v>
      </c>
      <c r="C669">
        <v>3</v>
      </c>
      <c r="D669" s="4">
        <v>28245</v>
      </c>
      <c r="E669" s="17"/>
      <c r="G669" s="17">
        <v>83.636077880859375</v>
      </c>
      <c r="I669" s="17">
        <v>83.569358825683594</v>
      </c>
    </row>
    <row r="670" spans="1:9" x14ac:dyDescent="0.25">
      <c r="A670">
        <v>1977</v>
      </c>
      <c r="C670">
        <v>4</v>
      </c>
      <c r="D670" s="4">
        <v>28276</v>
      </c>
      <c r="E670" s="17"/>
      <c r="G670" s="17">
        <v>83.540870666503906</v>
      </c>
      <c r="I670" s="17">
        <v>83.519615173339844</v>
      </c>
    </row>
    <row r="671" spans="1:9" x14ac:dyDescent="0.25">
      <c r="A671">
        <v>1977</v>
      </c>
      <c r="C671">
        <v>5</v>
      </c>
      <c r="D671" s="4">
        <v>28306</v>
      </c>
      <c r="E671" s="17"/>
      <c r="G671" s="17">
        <v>87.890373229980469</v>
      </c>
      <c r="I671" s="17">
        <v>87.88134765625</v>
      </c>
    </row>
    <row r="672" spans="1:9" x14ac:dyDescent="0.25">
      <c r="A672">
        <v>1977</v>
      </c>
      <c r="C672">
        <v>6</v>
      </c>
      <c r="D672" s="4">
        <v>28337</v>
      </c>
      <c r="E672" s="17"/>
      <c r="G672" s="17">
        <v>90.521194458007813</v>
      </c>
      <c r="I672" s="17">
        <v>90.504905700683594</v>
      </c>
    </row>
    <row r="673" spans="1:9" x14ac:dyDescent="0.25">
      <c r="A673">
        <v>1977</v>
      </c>
      <c r="C673">
        <v>7</v>
      </c>
      <c r="D673" s="4">
        <v>28368</v>
      </c>
      <c r="E673" s="17"/>
      <c r="G673" s="17">
        <v>91.189201354980469</v>
      </c>
      <c r="I673" s="17">
        <v>91.179458618164063</v>
      </c>
    </row>
    <row r="674" spans="1:9" x14ac:dyDescent="0.25">
      <c r="A674">
        <v>1977</v>
      </c>
      <c r="C674">
        <v>8</v>
      </c>
      <c r="D674" s="4">
        <v>28398</v>
      </c>
      <c r="E674" s="17"/>
      <c r="G674" s="17">
        <v>91.366157531738281</v>
      </c>
      <c r="I674" s="17">
        <v>91.960197448730469</v>
      </c>
    </row>
    <row r="675" spans="1:9" x14ac:dyDescent="0.25">
      <c r="A675">
        <v>1977</v>
      </c>
      <c r="C675">
        <v>9</v>
      </c>
      <c r="D675" s="4">
        <v>28429</v>
      </c>
      <c r="E675" s="17"/>
      <c r="G675" s="17">
        <v>91.976318359375</v>
      </c>
      <c r="I675" s="17">
        <v>92.547523498535156</v>
      </c>
    </row>
    <row r="676" spans="1:9" x14ac:dyDescent="0.25">
      <c r="A676">
        <v>1978</v>
      </c>
      <c r="C676">
        <v>10</v>
      </c>
      <c r="D676" s="4">
        <v>28459</v>
      </c>
      <c r="E676" s="17"/>
      <c r="G676" s="17">
        <v>93.092788696289063</v>
      </c>
      <c r="I676" s="17">
        <v>93.307029724121094</v>
      </c>
    </row>
    <row r="677" spans="1:9" x14ac:dyDescent="0.25">
      <c r="A677">
        <v>1978</v>
      </c>
      <c r="C677">
        <v>11</v>
      </c>
      <c r="D677" s="4">
        <v>28490</v>
      </c>
      <c r="E677" s="17"/>
      <c r="G677" s="17">
        <v>93.753761291503906</v>
      </c>
      <c r="I677" s="17">
        <v>93.61279296875</v>
      </c>
    </row>
    <row r="678" spans="1:9" x14ac:dyDescent="0.25">
      <c r="A678">
        <v>1978</v>
      </c>
      <c r="C678">
        <v>12</v>
      </c>
      <c r="D678" s="4">
        <v>28521</v>
      </c>
      <c r="E678" s="17"/>
      <c r="G678" s="17">
        <v>84.30072021484375</v>
      </c>
      <c r="I678" s="17">
        <v>84.691749572753906</v>
      </c>
    </row>
    <row r="679" spans="1:9" x14ac:dyDescent="0.25">
      <c r="A679">
        <v>1978</v>
      </c>
      <c r="C679">
        <v>1</v>
      </c>
      <c r="D679" s="4">
        <v>28549</v>
      </c>
      <c r="E679" s="17"/>
      <c r="G679" s="17">
        <v>53.675098419189453</v>
      </c>
      <c r="I679" s="17">
        <v>54.854869842529297</v>
      </c>
    </row>
    <row r="680" spans="1:9" x14ac:dyDescent="0.25">
      <c r="A680">
        <v>1978</v>
      </c>
      <c r="C680">
        <v>2</v>
      </c>
      <c r="D680" s="4">
        <v>28580</v>
      </c>
      <c r="E680" s="17"/>
      <c r="G680" s="17">
        <v>51.759716033935547</v>
      </c>
      <c r="I680" s="17">
        <v>52.311031341552734</v>
      </c>
    </row>
    <row r="681" spans="1:9" x14ac:dyDescent="0.25">
      <c r="A681">
        <v>1978</v>
      </c>
      <c r="C681">
        <v>3</v>
      </c>
      <c r="D681" s="4">
        <v>28610</v>
      </c>
      <c r="E681" s="17"/>
      <c r="G681" s="17">
        <v>50.020645141601563</v>
      </c>
      <c r="I681" s="17">
        <v>49.798370361328125</v>
      </c>
    </row>
    <row r="682" spans="1:9" x14ac:dyDescent="0.25">
      <c r="A682">
        <v>1978</v>
      </c>
      <c r="C682">
        <v>4</v>
      </c>
      <c r="D682" s="4">
        <v>28641</v>
      </c>
      <c r="E682" s="17"/>
      <c r="G682" s="17">
        <v>53.376743316650391</v>
      </c>
      <c r="I682" s="17">
        <v>53.314132690429687</v>
      </c>
    </row>
    <row r="683" spans="1:9" x14ac:dyDescent="0.25">
      <c r="A683">
        <v>1978</v>
      </c>
      <c r="C683">
        <v>5</v>
      </c>
      <c r="D683" s="4">
        <v>28671</v>
      </c>
      <c r="E683" s="17"/>
      <c r="G683" s="17">
        <v>59.966789245605469</v>
      </c>
      <c r="I683" s="17">
        <v>59.967422485351563</v>
      </c>
    </row>
    <row r="684" spans="1:9" x14ac:dyDescent="0.25">
      <c r="A684">
        <v>1978</v>
      </c>
      <c r="C684">
        <v>6</v>
      </c>
      <c r="D684" s="4">
        <v>28702</v>
      </c>
      <c r="E684" s="17"/>
      <c r="G684" s="17">
        <v>72.366264343261719</v>
      </c>
      <c r="I684" s="17">
        <v>69.7218017578125</v>
      </c>
    </row>
    <row r="685" spans="1:9" x14ac:dyDescent="0.25">
      <c r="A685">
        <v>1978</v>
      </c>
      <c r="C685">
        <v>7</v>
      </c>
      <c r="D685" s="4">
        <v>28733</v>
      </c>
      <c r="E685" s="17"/>
      <c r="G685" s="17">
        <v>79.833015441894531</v>
      </c>
      <c r="I685" s="17">
        <v>78.193435668945313</v>
      </c>
    </row>
    <row r="686" spans="1:9" x14ac:dyDescent="0.25">
      <c r="A686">
        <v>1978</v>
      </c>
      <c r="C686">
        <v>8</v>
      </c>
      <c r="D686" s="4">
        <v>28763</v>
      </c>
      <c r="E686" s="17"/>
      <c r="G686" s="17">
        <v>84.642379760742188</v>
      </c>
      <c r="I686" s="17">
        <v>84.609046936035156</v>
      </c>
    </row>
    <row r="687" spans="1:9" x14ac:dyDescent="0.25">
      <c r="A687">
        <v>1978</v>
      </c>
      <c r="C687">
        <v>9</v>
      </c>
      <c r="D687" s="4">
        <v>28794</v>
      </c>
      <c r="E687" s="17"/>
      <c r="G687" s="17">
        <v>80.95849609375</v>
      </c>
      <c r="I687" s="17">
        <v>81.000251770019531</v>
      </c>
    </row>
    <row r="688" spans="1:9" x14ac:dyDescent="0.25">
      <c r="A688">
        <v>1979</v>
      </c>
      <c r="C688">
        <v>10</v>
      </c>
      <c r="D688" s="4">
        <v>28824</v>
      </c>
      <c r="E688" s="17"/>
      <c r="G688" s="17">
        <v>81.015892028808594</v>
      </c>
      <c r="I688" s="17">
        <v>81.038955688476562</v>
      </c>
    </row>
    <row r="689" spans="1:9" x14ac:dyDescent="0.25">
      <c r="A689">
        <v>1979</v>
      </c>
      <c r="C689">
        <v>11</v>
      </c>
      <c r="D689" s="4">
        <v>28855</v>
      </c>
      <c r="E689" s="17"/>
      <c r="G689" s="17">
        <v>81.065460205078125</v>
      </c>
      <c r="I689" s="17">
        <v>81.038322448730469</v>
      </c>
    </row>
    <row r="690" spans="1:9" x14ac:dyDescent="0.25">
      <c r="A690">
        <v>1979</v>
      </c>
      <c r="C690">
        <v>12</v>
      </c>
      <c r="D690" s="4">
        <v>28886</v>
      </c>
      <c r="E690" s="17"/>
      <c r="G690" s="17">
        <v>84.050979614257813</v>
      </c>
      <c r="I690" s="17">
        <v>84.649566650390625</v>
      </c>
    </row>
    <row r="691" spans="1:9" x14ac:dyDescent="0.25">
      <c r="A691">
        <v>1979</v>
      </c>
      <c r="C691">
        <v>1</v>
      </c>
      <c r="D691" s="4">
        <v>28914</v>
      </c>
      <c r="E691" s="17"/>
      <c r="G691" s="17">
        <v>72.41265869140625</v>
      </c>
      <c r="I691" s="17">
        <v>71.721397399902344</v>
      </c>
    </row>
    <row r="692" spans="1:9" x14ac:dyDescent="0.25">
      <c r="A692">
        <v>1979</v>
      </c>
      <c r="C692">
        <v>2</v>
      </c>
      <c r="D692" s="4">
        <v>28945</v>
      </c>
      <c r="E692" s="17"/>
      <c r="G692" s="17">
        <v>59.161914825439453</v>
      </c>
      <c r="I692" s="17">
        <v>59.428108215332031</v>
      </c>
    </row>
    <row r="693" spans="1:9" x14ac:dyDescent="0.25">
      <c r="A693">
        <v>1979</v>
      </c>
      <c r="C693">
        <v>3</v>
      </c>
      <c r="D693" s="4">
        <v>28975</v>
      </c>
      <c r="E693" s="17"/>
      <c r="G693" s="17">
        <v>59.789176940917969</v>
      </c>
      <c r="I693" s="17">
        <v>58.214099884033203</v>
      </c>
    </row>
    <row r="694" spans="1:9" x14ac:dyDescent="0.25">
      <c r="A694">
        <v>1979</v>
      </c>
      <c r="C694">
        <v>4</v>
      </c>
      <c r="D694" s="4">
        <v>29006</v>
      </c>
      <c r="E694" s="17"/>
      <c r="G694" s="17">
        <v>64.429519653320312</v>
      </c>
      <c r="I694" s="17">
        <v>64.068145751953125</v>
      </c>
    </row>
    <row r="695" spans="1:9" x14ac:dyDescent="0.25">
      <c r="A695">
        <v>1979</v>
      </c>
      <c r="C695">
        <v>5</v>
      </c>
      <c r="D695" s="4">
        <v>29036</v>
      </c>
      <c r="E695" s="17"/>
      <c r="G695" s="17">
        <v>67.918846130371094</v>
      </c>
      <c r="I695" s="17">
        <v>67.722084045410156</v>
      </c>
    </row>
    <row r="696" spans="1:9" x14ac:dyDescent="0.25">
      <c r="A696">
        <v>1979</v>
      </c>
      <c r="C696">
        <v>6</v>
      </c>
      <c r="D696" s="4">
        <v>29067</v>
      </c>
      <c r="E696" s="17"/>
      <c r="G696" s="17">
        <v>74.833869934082031</v>
      </c>
      <c r="I696" s="17">
        <v>74.787017822265625</v>
      </c>
    </row>
    <row r="697" spans="1:9" x14ac:dyDescent="0.25">
      <c r="A697">
        <v>1979</v>
      </c>
      <c r="C697">
        <v>7</v>
      </c>
      <c r="D697" s="4">
        <v>29098</v>
      </c>
      <c r="E697" s="17"/>
      <c r="G697" s="17">
        <v>82.689765930175781</v>
      </c>
      <c r="I697" s="17">
        <v>82.865760803222656</v>
      </c>
    </row>
    <row r="698" spans="1:9" x14ac:dyDescent="0.25">
      <c r="A698">
        <v>1979</v>
      </c>
      <c r="C698">
        <v>8</v>
      </c>
      <c r="D698" s="4">
        <v>29128</v>
      </c>
      <c r="E698" s="17"/>
      <c r="G698" s="17">
        <v>87.326988220214844</v>
      </c>
      <c r="I698" s="17">
        <v>87.745513916015625</v>
      </c>
    </row>
    <row r="699" spans="1:9" x14ac:dyDescent="0.25">
      <c r="A699">
        <v>1979</v>
      </c>
      <c r="C699">
        <v>9</v>
      </c>
      <c r="D699" s="4">
        <v>29159</v>
      </c>
      <c r="E699" s="17"/>
      <c r="G699" s="17">
        <v>90.181297302246094</v>
      </c>
      <c r="I699" s="17">
        <v>91.005325317382813</v>
      </c>
    </row>
    <row r="700" spans="1:9" x14ac:dyDescent="0.25">
      <c r="A700">
        <v>1980</v>
      </c>
      <c r="C700">
        <v>10</v>
      </c>
      <c r="D700" s="4">
        <v>29189</v>
      </c>
      <c r="E700" s="17"/>
      <c r="G700" s="17">
        <v>90.83807373046875</v>
      </c>
      <c r="I700" s="17">
        <v>91.659233093261719</v>
      </c>
    </row>
    <row r="701" spans="1:9" x14ac:dyDescent="0.25">
      <c r="A701">
        <v>1980</v>
      </c>
      <c r="C701">
        <v>11</v>
      </c>
      <c r="D701" s="4">
        <v>29220</v>
      </c>
      <c r="E701" s="17"/>
      <c r="G701" s="17">
        <v>86.987823486328125</v>
      </c>
      <c r="I701" s="17">
        <v>91.259323120117188</v>
      </c>
    </row>
    <row r="702" spans="1:9" x14ac:dyDescent="0.25">
      <c r="A702">
        <v>1980</v>
      </c>
      <c r="C702">
        <v>12</v>
      </c>
      <c r="D702" s="4">
        <v>29251</v>
      </c>
      <c r="E702" s="17"/>
      <c r="G702" s="17">
        <v>81.017127990722656</v>
      </c>
      <c r="I702" s="17">
        <v>79.534027099609375</v>
      </c>
    </row>
    <row r="703" spans="1:9" x14ac:dyDescent="0.25">
      <c r="A703">
        <v>1980</v>
      </c>
      <c r="C703">
        <v>1</v>
      </c>
      <c r="D703" s="4">
        <v>29280</v>
      </c>
      <c r="E703" s="17"/>
      <c r="G703" s="17">
        <v>51.110485076904297</v>
      </c>
      <c r="I703" s="17">
        <v>50.590682983398438</v>
      </c>
    </row>
    <row r="704" spans="1:9" x14ac:dyDescent="0.25">
      <c r="A704">
        <v>1980</v>
      </c>
      <c r="C704">
        <v>2</v>
      </c>
      <c r="D704" s="4">
        <v>29311</v>
      </c>
      <c r="E704" s="17"/>
      <c r="G704" s="17">
        <v>48.106742858886719</v>
      </c>
      <c r="I704" s="17">
        <v>48.087882995605469</v>
      </c>
    </row>
    <row r="705" spans="1:9" x14ac:dyDescent="0.25">
      <c r="A705">
        <v>1980</v>
      </c>
      <c r="C705">
        <v>3</v>
      </c>
      <c r="D705" s="4">
        <v>29341</v>
      </c>
      <c r="E705" s="17"/>
      <c r="G705" s="17">
        <v>50.363861083984375</v>
      </c>
      <c r="I705" s="17">
        <v>50.352737426757813</v>
      </c>
    </row>
    <row r="706" spans="1:9" x14ac:dyDescent="0.25">
      <c r="A706">
        <v>1980</v>
      </c>
      <c r="C706">
        <v>4</v>
      </c>
      <c r="D706" s="4">
        <v>29372</v>
      </c>
      <c r="E706" s="17"/>
      <c r="G706" s="17">
        <v>60.773754119873047</v>
      </c>
      <c r="I706" s="17">
        <v>60.791416168212891</v>
      </c>
    </row>
    <row r="707" spans="1:9" x14ac:dyDescent="0.25">
      <c r="A707">
        <v>1980</v>
      </c>
      <c r="C707">
        <v>5</v>
      </c>
      <c r="D707" s="4">
        <v>29402</v>
      </c>
      <c r="E707" s="17"/>
      <c r="G707" s="17">
        <v>66.183326721191406</v>
      </c>
      <c r="I707" s="17">
        <v>66.130447387695313</v>
      </c>
    </row>
    <row r="708" spans="1:9" x14ac:dyDescent="0.25">
      <c r="A708">
        <v>1980</v>
      </c>
      <c r="C708">
        <v>6</v>
      </c>
      <c r="D708" s="4">
        <v>29433</v>
      </c>
      <c r="E708" s="17"/>
      <c r="G708" s="17">
        <v>74.397323608398438</v>
      </c>
      <c r="I708" s="17">
        <v>71.360244750976563</v>
      </c>
    </row>
    <row r="709" spans="1:9" x14ac:dyDescent="0.25">
      <c r="A709">
        <v>1980</v>
      </c>
      <c r="C709">
        <v>7</v>
      </c>
      <c r="D709" s="4">
        <v>29464</v>
      </c>
      <c r="E709" s="17"/>
      <c r="G709" s="17">
        <v>80.174522399902344</v>
      </c>
      <c r="I709" s="17">
        <v>78.390274047851563</v>
      </c>
    </row>
    <row r="710" spans="1:9" x14ac:dyDescent="0.25">
      <c r="A710">
        <v>1980</v>
      </c>
      <c r="C710">
        <v>8</v>
      </c>
      <c r="D710" s="4">
        <v>29494</v>
      </c>
      <c r="E710" s="17"/>
      <c r="G710" s="17">
        <v>85.062797546386719</v>
      </c>
      <c r="I710" s="17">
        <v>84.923675537109375</v>
      </c>
    </row>
    <row r="711" spans="1:9" x14ac:dyDescent="0.25">
      <c r="A711">
        <v>1980</v>
      </c>
      <c r="C711">
        <v>9</v>
      </c>
      <c r="D711" s="4">
        <v>29525</v>
      </c>
      <c r="E711" s="17"/>
      <c r="G711" s="17">
        <v>80.972274780273438</v>
      </c>
      <c r="I711" s="17">
        <v>80.981498718261719</v>
      </c>
    </row>
    <row r="712" spans="1:9" x14ac:dyDescent="0.25">
      <c r="A712">
        <v>1981</v>
      </c>
      <c r="C712">
        <v>10</v>
      </c>
      <c r="D712" s="4">
        <v>29555</v>
      </c>
      <c r="E712" s="17"/>
      <c r="G712" s="17">
        <v>80.965972900390625</v>
      </c>
      <c r="I712" s="17">
        <v>81.082450866699219</v>
      </c>
    </row>
    <row r="713" spans="1:9" x14ac:dyDescent="0.25">
      <c r="A713">
        <v>1981</v>
      </c>
      <c r="C713">
        <v>11</v>
      </c>
      <c r="D713" s="4">
        <v>29586</v>
      </c>
      <c r="E713" s="17"/>
      <c r="G713" s="17">
        <v>81.0888671875</v>
      </c>
      <c r="I713" s="17">
        <v>81.030891418457031</v>
      </c>
    </row>
    <row r="714" spans="1:9" x14ac:dyDescent="0.25">
      <c r="A714">
        <v>1981</v>
      </c>
      <c r="C714">
        <v>12</v>
      </c>
      <c r="D714" s="4">
        <v>29617</v>
      </c>
      <c r="E714" s="17"/>
      <c r="G714" s="17">
        <v>83.693748474121094</v>
      </c>
      <c r="I714" s="17">
        <v>83.545219421386719</v>
      </c>
    </row>
    <row r="715" spans="1:9" x14ac:dyDescent="0.25">
      <c r="A715">
        <v>1981</v>
      </c>
      <c r="C715">
        <v>1</v>
      </c>
      <c r="D715" s="4">
        <v>29645</v>
      </c>
      <c r="E715" s="17"/>
      <c r="G715" s="17">
        <v>73.762908935546875</v>
      </c>
      <c r="I715" s="17">
        <v>74.193603515625</v>
      </c>
    </row>
    <row r="716" spans="1:9" x14ac:dyDescent="0.25">
      <c r="A716">
        <v>1981</v>
      </c>
      <c r="C716">
        <v>2</v>
      </c>
      <c r="D716" s="4">
        <v>29676</v>
      </c>
      <c r="E716" s="17"/>
      <c r="G716" s="17">
        <v>64.657058715820313</v>
      </c>
      <c r="I716" s="17">
        <v>66.555274963378906</v>
      </c>
    </row>
    <row r="717" spans="1:9" x14ac:dyDescent="0.25">
      <c r="A717">
        <v>1981</v>
      </c>
      <c r="C717">
        <v>3</v>
      </c>
      <c r="D717" s="4">
        <v>29706</v>
      </c>
      <c r="E717" s="17"/>
      <c r="G717" s="17">
        <v>65.457160949707031</v>
      </c>
      <c r="I717" s="17">
        <v>65.891159057617188</v>
      </c>
    </row>
    <row r="718" spans="1:9" x14ac:dyDescent="0.25">
      <c r="A718">
        <v>1981</v>
      </c>
      <c r="C718">
        <v>4</v>
      </c>
      <c r="D718" s="4">
        <v>29737</v>
      </c>
      <c r="E718" s="17"/>
      <c r="G718" s="17">
        <v>70.483436584472656</v>
      </c>
      <c r="I718" s="17">
        <v>70.074607849121094</v>
      </c>
    </row>
    <row r="719" spans="1:9" x14ac:dyDescent="0.25">
      <c r="A719">
        <v>1981</v>
      </c>
      <c r="C719">
        <v>5</v>
      </c>
      <c r="D719" s="4">
        <v>29767</v>
      </c>
      <c r="E719" s="17"/>
      <c r="G719" s="17">
        <v>78.131385803222656</v>
      </c>
      <c r="I719" s="17">
        <v>77.290733337402344</v>
      </c>
    </row>
    <row r="720" spans="1:9" x14ac:dyDescent="0.25">
      <c r="A720">
        <v>1981</v>
      </c>
      <c r="C720">
        <v>6</v>
      </c>
      <c r="D720" s="4">
        <v>29798</v>
      </c>
      <c r="E720" s="17"/>
      <c r="G720" s="17">
        <v>82.09619140625</v>
      </c>
      <c r="I720" s="17">
        <v>81.691902160644531</v>
      </c>
    </row>
    <row r="721" spans="1:9" x14ac:dyDescent="0.25">
      <c r="A721">
        <v>1981</v>
      </c>
      <c r="C721">
        <v>7</v>
      </c>
      <c r="D721" s="4">
        <v>29829</v>
      </c>
      <c r="E721" s="17"/>
      <c r="G721" s="17">
        <v>84.638076782226563</v>
      </c>
      <c r="I721" s="17">
        <v>84.809463500976563</v>
      </c>
    </row>
    <row r="722" spans="1:9" x14ac:dyDescent="0.25">
      <c r="A722">
        <v>1981</v>
      </c>
      <c r="C722">
        <v>8</v>
      </c>
      <c r="D722" s="4">
        <v>29859</v>
      </c>
      <c r="E722" s="17"/>
      <c r="G722" s="17">
        <v>88.143119812011719</v>
      </c>
      <c r="I722" s="17">
        <v>88.732887268066406</v>
      </c>
    </row>
    <row r="723" spans="1:9" x14ac:dyDescent="0.25">
      <c r="A723">
        <v>1981</v>
      </c>
      <c r="C723">
        <v>9</v>
      </c>
      <c r="D723" s="4">
        <v>29890</v>
      </c>
      <c r="E723" s="17"/>
      <c r="G723" s="17">
        <v>91.053153991699219</v>
      </c>
      <c r="I723" s="17">
        <v>91.548225402832031</v>
      </c>
    </row>
    <row r="724" spans="1:9" x14ac:dyDescent="0.25">
      <c r="A724">
        <v>1982</v>
      </c>
      <c r="C724">
        <v>10</v>
      </c>
      <c r="D724" s="4">
        <v>29920</v>
      </c>
      <c r="E724" s="17"/>
      <c r="G724" s="17">
        <v>91.331253051757813</v>
      </c>
      <c r="I724" s="17">
        <v>91.953788757324219</v>
      </c>
    </row>
    <row r="725" spans="1:9" x14ac:dyDescent="0.25">
      <c r="A725">
        <v>1982</v>
      </c>
      <c r="C725">
        <v>11</v>
      </c>
      <c r="D725" s="4">
        <v>29951</v>
      </c>
      <c r="E725" s="17"/>
      <c r="G725" s="17">
        <v>71.646240234375</v>
      </c>
      <c r="I725" s="17">
        <v>72.652267456054687</v>
      </c>
    </row>
    <row r="726" spans="1:9" x14ac:dyDescent="0.25">
      <c r="A726">
        <v>1982</v>
      </c>
      <c r="C726">
        <v>12</v>
      </c>
      <c r="D726" s="4">
        <v>29982</v>
      </c>
      <c r="E726" s="17"/>
      <c r="G726" s="17">
        <v>49.776294708251953</v>
      </c>
      <c r="I726" s="17">
        <v>50.152763366699219</v>
      </c>
    </row>
    <row r="727" spans="1:9" x14ac:dyDescent="0.25">
      <c r="A727">
        <v>1982</v>
      </c>
      <c r="C727">
        <v>1</v>
      </c>
      <c r="D727" s="4">
        <v>30010</v>
      </c>
      <c r="E727" s="17"/>
      <c r="G727" s="17">
        <v>49.380641937255859</v>
      </c>
      <c r="I727" s="17">
        <v>49.699527740478516</v>
      </c>
    </row>
    <row r="728" spans="1:9" x14ac:dyDescent="0.25">
      <c r="A728">
        <v>1982</v>
      </c>
      <c r="C728">
        <v>2</v>
      </c>
      <c r="D728" s="4">
        <v>30041</v>
      </c>
      <c r="E728" s="17"/>
      <c r="G728" s="17">
        <v>48.338466644287109</v>
      </c>
      <c r="I728" s="17">
        <v>48.242961883544922</v>
      </c>
    </row>
    <row r="729" spans="1:9" x14ac:dyDescent="0.25">
      <c r="A729">
        <v>1982</v>
      </c>
      <c r="C729">
        <v>3</v>
      </c>
      <c r="D729" s="4">
        <v>30071</v>
      </c>
      <c r="E729" s="17"/>
      <c r="G729" s="17">
        <v>49.021480560302734</v>
      </c>
      <c r="I729" s="17">
        <v>48.950275421142578</v>
      </c>
    </row>
    <row r="730" spans="1:9" x14ac:dyDescent="0.25">
      <c r="A730">
        <v>1982</v>
      </c>
      <c r="C730">
        <v>4</v>
      </c>
      <c r="D730" s="4">
        <v>30102</v>
      </c>
      <c r="E730" s="17"/>
      <c r="G730" s="17">
        <v>47.859138488769531</v>
      </c>
      <c r="I730" s="17">
        <v>47.890007019042969</v>
      </c>
    </row>
    <row r="731" spans="1:9" x14ac:dyDescent="0.25">
      <c r="A731">
        <v>1982</v>
      </c>
      <c r="C731">
        <v>5</v>
      </c>
      <c r="D731" s="4">
        <v>30132</v>
      </c>
      <c r="E731" s="17"/>
      <c r="G731" s="17">
        <v>53.715976715087891</v>
      </c>
      <c r="I731" s="17">
        <v>53.710361480712891</v>
      </c>
    </row>
    <row r="732" spans="1:9" x14ac:dyDescent="0.25">
      <c r="A732">
        <v>1982</v>
      </c>
      <c r="C732">
        <v>6</v>
      </c>
      <c r="D732" s="4">
        <v>30163</v>
      </c>
      <c r="E732" s="17"/>
      <c r="G732" s="17">
        <v>67.602149963378906</v>
      </c>
      <c r="I732" s="17">
        <v>67.013191223144531</v>
      </c>
    </row>
    <row r="733" spans="1:9" x14ac:dyDescent="0.25">
      <c r="A733">
        <v>1982</v>
      </c>
      <c r="C733">
        <v>7</v>
      </c>
      <c r="D733" s="4">
        <v>30194</v>
      </c>
      <c r="E733" s="17"/>
      <c r="G733" s="17">
        <v>77.595954895019531</v>
      </c>
      <c r="I733" s="17">
        <v>77.171630859375</v>
      </c>
    </row>
    <row r="734" spans="1:9" x14ac:dyDescent="0.25">
      <c r="A734">
        <v>1982</v>
      </c>
      <c r="C734">
        <v>8</v>
      </c>
      <c r="D734" s="4">
        <v>30224</v>
      </c>
      <c r="E734" s="17"/>
      <c r="G734" s="17">
        <v>85.150474548339844</v>
      </c>
      <c r="I734" s="17">
        <v>85.095298767089844</v>
      </c>
    </row>
    <row r="735" spans="1:9" x14ac:dyDescent="0.25">
      <c r="A735">
        <v>1982</v>
      </c>
      <c r="C735">
        <v>9</v>
      </c>
      <c r="D735" s="4">
        <v>30255</v>
      </c>
      <c r="E735" s="17"/>
      <c r="G735" s="17">
        <v>73.990211486816406</v>
      </c>
      <c r="I735" s="17">
        <v>74.064888000488281</v>
      </c>
    </row>
    <row r="736" spans="1:9" x14ac:dyDescent="0.25">
      <c r="A736">
        <v>1983</v>
      </c>
      <c r="C736">
        <v>10</v>
      </c>
      <c r="D736" s="4">
        <v>30285</v>
      </c>
      <c r="E736" s="17"/>
      <c r="G736" s="17">
        <v>72.039314270019531</v>
      </c>
      <c r="I736" s="17">
        <v>73.970603942871094</v>
      </c>
    </row>
    <row r="737" spans="1:9" x14ac:dyDescent="0.25">
      <c r="A737">
        <v>1983</v>
      </c>
      <c r="C737">
        <v>11</v>
      </c>
      <c r="D737" s="4">
        <v>30316</v>
      </c>
      <c r="E737" s="17"/>
      <c r="G737" s="17">
        <v>61.308330535888672</v>
      </c>
      <c r="I737" s="17">
        <v>62.556327819824219</v>
      </c>
    </row>
    <row r="738" spans="1:9" x14ac:dyDescent="0.25">
      <c r="A738">
        <v>1983</v>
      </c>
      <c r="C738">
        <v>12</v>
      </c>
      <c r="D738" s="4">
        <v>30347</v>
      </c>
      <c r="E738" s="17"/>
      <c r="G738" s="17">
        <v>49.875507354736328</v>
      </c>
      <c r="I738" s="17">
        <v>50.202720642089844</v>
      </c>
    </row>
    <row r="739" spans="1:9" x14ac:dyDescent="0.25">
      <c r="A739">
        <v>1983</v>
      </c>
      <c r="C739">
        <v>1</v>
      </c>
      <c r="D739" s="4">
        <v>30375</v>
      </c>
      <c r="E739" s="17"/>
      <c r="G739" s="17">
        <v>48.497932434082031</v>
      </c>
      <c r="I739" s="17">
        <v>48.422767639160156</v>
      </c>
    </row>
    <row r="740" spans="1:9" x14ac:dyDescent="0.25">
      <c r="A740">
        <v>1983</v>
      </c>
      <c r="C740">
        <v>2</v>
      </c>
      <c r="D740" s="4">
        <v>30406</v>
      </c>
      <c r="E740" s="17"/>
      <c r="G740" s="17">
        <v>47.940826416015625</v>
      </c>
      <c r="I740" s="17">
        <v>47.934211730957031</v>
      </c>
    </row>
    <row r="741" spans="1:9" x14ac:dyDescent="0.25">
      <c r="A741">
        <v>1983</v>
      </c>
      <c r="C741">
        <v>3</v>
      </c>
      <c r="D741" s="4">
        <v>30436</v>
      </c>
      <c r="E741" s="17"/>
      <c r="G741" s="17">
        <v>47.935585021972656</v>
      </c>
      <c r="I741" s="17">
        <v>47.942245483398438</v>
      </c>
    </row>
    <row r="742" spans="1:9" x14ac:dyDescent="0.25">
      <c r="A742">
        <v>1983</v>
      </c>
      <c r="C742">
        <v>4</v>
      </c>
      <c r="D742" s="4">
        <v>30467</v>
      </c>
      <c r="E742" s="17"/>
      <c r="G742" s="17">
        <v>48.696231842041016</v>
      </c>
      <c r="I742" s="17">
        <v>48.679420471191406</v>
      </c>
    </row>
    <row r="743" spans="1:9" x14ac:dyDescent="0.25">
      <c r="A743">
        <v>1983</v>
      </c>
      <c r="C743">
        <v>5</v>
      </c>
      <c r="D743" s="4">
        <v>30497</v>
      </c>
      <c r="E743" s="17"/>
      <c r="G743" s="17">
        <v>49.913311004638672</v>
      </c>
      <c r="I743" s="17">
        <v>49.968784332275391</v>
      </c>
    </row>
    <row r="744" spans="1:9" x14ac:dyDescent="0.25">
      <c r="A744">
        <v>1983</v>
      </c>
      <c r="C744">
        <v>6</v>
      </c>
      <c r="D744" s="4">
        <v>30528</v>
      </c>
      <c r="E744" s="17"/>
      <c r="G744" s="17">
        <v>52.195056915283203</v>
      </c>
      <c r="I744" s="17">
        <v>52.196743011474609</v>
      </c>
    </row>
    <row r="745" spans="1:9" x14ac:dyDescent="0.25">
      <c r="A745">
        <v>1983</v>
      </c>
      <c r="C745">
        <v>7</v>
      </c>
      <c r="D745" s="4">
        <v>30559</v>
      </c>
      <c r="E745" s="17"/>
      <c r="G745" s="17">
        <v>62.751926422119141</v>
      </c>
      <c r="I745" s="17">
        <v>63.724018096923828</v>
      </c>
    </row>
    <row r="746" spans="1:9" x14ac:dyDescent="0.25">
      <c r="A746">
        <v>1983</v>
      </c>
      <c r="C746">
        <v>8</v>
      </c>
      <c r="D746" s="4">
        <v>30589</v>
      </c>
      <c r="E746" s="17"/>
      <c r="G746" s="17">
        <v>72.498847961425781</v>
      </c>
      <c r="I746" s="17">
        <v>74.006683349609375</v>
      </c>
    </row>
    <row r="747" spans="1:9" x14ac:dyDescent="0.25">
      <c r="A747">
        <v>1983</v>
      </c>
      <c r="C747">
        <v>9</v>
      </c>
      <c r="D747" s="4">
        <v>30620</v>
      </c>
      <c r="E747" s="17"/>
      <c r="G747" s="17">
        <v>72.025619506835938</v>
      </c>
      <c r="I747" s="17">
        <v>72.611183166503906</v>
      </c>
    </row>
    <row r="748" spans="1:9" x14ac:dyDescent="0.25">
      <c r="A748">
        <v>1984</v>
      </c>
      <c r="C748">
        <v>10</v>
      </c>
      <c r="D748" s="4">
        <v>30650</v>
      </c>
      <c r="E748" s="17"/>
      <c r="G748" s="17">
        <v>74.024665832519531</v>
      </c>
      <c r="I748" s="17">
        <v>74.076820373535156</v>
      </c>
    </row>
    <row r="749" spans="1:9" x14ac:dyDescent="0.25">
      <c r="A749">
        <v>1984</v>
      </c>
      <c r="C749">
        <v>11</v>
      </c>
      <c r="D749" s="4">
        <v>30681</v>
      </c>
      <c r="E749" s="17"/>
      <c r="G749" s="17">
        <v>52.4576416015625</v>
      </c>
      <c r="I749" s="17">
        <v>52.397628784179688</v>
      </c>
    </row>
    <row r="750" spans="1:9" x14ac:dyDescent="0.25">
      <c r="A750">
        <v>1984</v>
      </c>
      <c r="C750">
        <v>12</v>
      </c>
      <c r="D750" s="4">
        <v>30712</v>
      </c>
      <c r="E750" s="17"/>
      <c r="G750" s="17">
        <v>47.7890625</v>
      </c>
      <c r="I750" s="17">
        <v>47.782524108886719</v>
      </c>
    </row>
    <row r="751" spans="1:9" x14ac:dyDescent="0.25">
      <c r="A751">
        <v>1984</v>
      </c>
      <c r="C751">
        <v>1</v>
      </c>
      <c r="D751" s="4">
        <v>30741</v>
      </c>
      <c r="E751" s="17"/>
      <c r="G751" s="17">
        <v>49.787216186523438</v>
      </c>
      <c r="I751" s="17">
        <v>49.785175323486328</v>
      </c>
    </row>
    <row r="752" spans="1:9" x14ac:dyDescent="0.25">
      <c r="A752">
        <v>1984</v>
      </c>
      <c r="C752">
        <v>2</v>
      </c>
      <c r="D752" s="4">
        <v>30772</v>
      </c>
      <c r="E752" s="17"/>
      <c r="G752" s="17">
        <v>54.606777191162109</v>
      </c>
      <c r="I752" s="17">
        <v>54.608364105224609</v>
      </c>
    </row>
    <row r="753" spans="1:9" x14ac:dyDescent="0.25">
      <c r="A753">
        <v>1984</v>
      </c>
      <c r="C753">
        <v>3</v>
      </c>
      <c r="D753" s="4">
        <v>30802</v>
      </c>
      <c r="E753" s="17"/>
      <c r="G753" s="17">
        <v>57.279132843017578</v>
      </c>
      <c r="I753" s="17">
        <v>57.265651702880859</v>
      </c>
    </row>
    <row r="754" spans="1:9" x14ac:dyDescent="0.25">
      <c r="A754">
        <v>1984</v>
      </c>
      <c r="C754">
        <v>4</v>
      </c>
      <c r="D754" s="4">
        <v>30833</v>
      </c>
      <c r="E754" s="17"/>
      <c r="G754" s="17">
        <v>65.260093688964844</v>
      </c>
      <c r="I754" s="17">
        <v>65.266624450683594</v>
      </c>
    </row>
    <row r="755" spans="1:9" x14ac:dyDescent="0.25">
      <c r="A755">
        <v>1984</v>
      </c>
      <c r="C755">
        <v>5</v>
      </c>
      <c r="D755" s="4">
        <v>30863</v>
      </c>
      <c r="E755" s="17"/>
      <c r="G755" s="17">
        <v>71.835250854492187</v>
      </c>
      <c r="I755" s="17">
        <v>71.510345458984375</v>
      </c>
    </row>
    <row r="756" spans="1:9" x14ac:dyDescent="0.25">
      <c r="A756">
        <v>1984</v>
      </c>
      <c r="C756">
        <v>6</v>
      </c>
      <c r="D756" s="4">
        <v>30894</v>
      </c>
      <c r="E756" s="17"/>
      <c r="G756" s="17">
        <v>78.454032897949219</v>
      </c>
      <c r="I756" s="17">
        <v>77.423477172851563</v>
      </c>
    </row>
    <row r="757" spans="1:9" x14ac:dyDescent="0.25">
      <c r="A757">
        <v>1984</v>
      </c>
      <c r="C757">
        <v>7</v>
      </c>
      <c r="D757" s="4">
        <v>30925</v>
      </c>
      <c r="E757" s="17"/>
      <c r="G757" s="17">
        <v>77.724052429199219</v>
      </c>
      <c r="I757" s="17">
        <v>79.677268981933594</v>
      </c>
    </row>
    <row r="758" spans="1:9" x14ac:dyDescent="0.25">
      <c r="A758">
        <v>1984</v>
      </c>
      <c r="C758">
        <v>8</v>
      </c>
      <c r="D758" s="4">
        <v>30955</v>
      </c>
      <c r="E758" s="17"/>
      <c r="G758" s="17">
        <v>83.055633544921875</v>
      </c>
      <c r="I758" s="17">
        <v>84.686790466308594</v>
      </c>
    </row>
    <row r="759" spans="1:9" x14ac:dyDescent="0.25">
      <c r="A759">
        <v>1984</v>
      </c>
      <c r="C759">
        <v>9</v>
      </c>
      <c r="D759" s="4">
        <v>30986</v>
      </c>
      <c r="E759" s="17"/>
      <c r="G759" s="17">
        <v>73.901824951171875</v>
      </c>
      <c r="I759" s="17">
        <v>74.057418823242188</v>
      </c>
    </row>
    <row r="760" spans="1:9" x14ac:dyDescent="0.25">
      <c r="A760">
        <v>1985</v>
      </c>
      <c r="C760">
        <v>10</v>
      </c>
      <c r="D760" s="4">
        <v>31016</v>
      </c>
      <c r="E760" s="17"/>
      <c r="G760" s="17">
        <v>73.985519409179688</v>
      </c>
      <c r="I760" s="17">
        <v>73.994895935058594</v>
      </c>
    </row>
    <row r="761" spans="1:9" x14ac:dyDescent="0.25">
      <c r="A761">
        <v>1985</v>
      </c>
      <c r="C761">
        <v>11</v>
      </c>
      <c r="D761" s="4">
        <v>31047</v>
      </c>
      <c r="E761" s="17"/>
      <c r="G761" s="17">
        <v>72.795677185058594</v>
      </c>
      <c r="I761" s="17">
        <v>74.051528930664063</v>
      </c>
    </row>
    <row r="762" spans="1:9" x14ac:dyDescent="0.25">
      <c r="A762">
        <v>1985</v>
      </c>
      <c r="C762">
        <v>12</v>
      </c>
      <c r="D762" s="4">
        <v>31078</v>
      </c>
      <c r="E762" s="17"/>
      <c r="G762" s="17">
        <v>74.150909423828125</v>
      </c>
      <c r="I762" s="17">
        <v>74.920440673828125</v>
      </c>
    </row>
    <row r="763" spans="1:9" x14ac:dyDescent="0.25">
      <c r="A763">
        <v>1985</v>
      </c>
      <c r="C763">
        <v>1</v>
      </c>
      <c r="D763" s="4">
        <v>31106</v>
      </c>
      <c r="E763" s="17"/>
      <c r="G763" s="17">
        <v>76.955863952636719</v>
      </c>
      <c r="I763" s="17">
        <v>72.747123718261719</v>
      </c>
    </row>
    <row r="764" spans="1:9" x14ac:dyDescent="0.25">
      <c r="A764">
        <v>1985</v>
      </c>
      <c r="C764">
        <v>2</v>
      </c>
      <c r="D764" s="4">
        <v>31137</v>
      </c>
      <c r="E764" s="17"/>
      <c r="G764" s="17">
        <v>74.261367797851563</v>
      </c>
      <c r="I764" s="17">
        <v>71.032203674316406</v>
      </c>
    </row>
    <row r="765" spans="1:9" x14ac:dyDescent="0.25">
      <c r="A765">
        <v>1985</v>
      </c>
      <c r="C765">
        <v>3</v>
      </c>
      <c r="D765" s="4">
        <v>31167</v>
      </c>
      <c r="E765" s="17"/>
      <c r="G765" s="17">
        <v>74.01239013671875</v>
      </c>
      <c r="I765" s="17">
        <v>73.280242919921875</v>
      </c>
    </row>
    <row r="766" spans="1:9" x14ac:dyDescent="0.25">
      <c r="A766">
        <v>1985</v>
      </c>
      <c r="C766">
        <v>4</v>
      </c>
      <c r="D766" s="4">
        <v>31198</v>
      </c>
      <c r="E766" s="17"/>
      <c r="G766" s="17">
        <v>73.542892456054687</v>
      </c>
      <c r="I766" s="17">
        <v>73.758827209472656</v>
      </c>
    </row>
    <row r="767" spans="1:9" x14ac:dyDescent="0.25">
      <c r="A767">
        <v>1985</v>
      </c>
      <c r="C767">
        <v>5</v>
      </c>
      <c r="D767" s="4">
        <v>31228</v>
      </c>
      <c r="E767" s="17"/>
      <c r="G767" s="17">
        <v>77.223152160644531</v>
      </c>
      <c r="I767" s="17">
        <v>77.342071533203125</v>
      </c>
    </row>
    <row r="768" spans="1:9" x14ac:dyDescent="0.25">
      <c r="A768">
        <v>1985</v>
      </c>
      <c r="C768">
        <v>6</v>
      </c>
      <c r="D768" s="4">
        <v>31259</v>
      </c>
      <c r="E768" s="17"/>
      <c r="G768" s="17">
        <v>81.603996276855469</v>
      </c>
      <c r="I768" s="17">
        <v>81.521018981933594</v>
      </c>
    </row>
    <row r="769" spans="1:9" x14ac:dyDescent="0.25">
      <c r="A769">
        <v>1985</v>
      </c>
      <c r="C769">
        <v>7</v>
      </c>
      <c r="D769" s="4">
        <v>31290</v>
      </c>
      <c r="E769" s="17"/>
      <c r="G769" s="17">
        <v>81.447235107421875</v>
      </c>
      <c r="I769" s="17">
        <v>83.538780212402344</v>
      </c>
    </row>
    <row r="770" spans="1:9" x14ac:dyDescent="0.25">
      <c r="A770">
        <v>1985</v>
      </c>
      <c r="C770">
        <v>8</v>
      </c>
      <c r="D770" s="4">
        <v>31320</v>
      </c>
      <c r="E770" s="17"/>
      <c r="G770" s="17">
        <v>85.426078796386719</v>
      </c>
      <c r="I770" s="17">
        <v>87.08502197265625</v>
      </c>
    </row>
    <row r="771" spans="1:9" x14ac:dyDescent="0.25">
      <c r="A771">
        <v>1985</v>
      </c>
      <c r="C771">
        <v>9</v>
      </c>
      <c r="D771" s="4">
        <v>31351</v>
      </c>
      <c r="E771" s="17"/>
      <c r="G771" s="17">
        <v>90.2200927734375</v>
      </c>
      <c r="I771" s="17">
        <v>90.847991943359375</v>
      </c>
    </row>
    <row r="772" spans="1:9" x14ac:dyDescent="0.25">
      <c r="A772">
        <v>1986</v>
      </c>
      <c r="C772">
        <v>10</v>
      </c>
      <c r="D772" s="4">
        <v>31381</v>
      </c>
      <c r="E772" s="17"/>
      <c r="G772" s="17">
        <v>91.639366149902344</v>
      </c>
      <c r="I772" s="17">
        <v>91.926223754882813</v>
      </c>
    </row>
    <row r="773" spans="1:9" x14ac:dyDescent="0.25">
      <c r="A773">
        <v>1986</v>
      </c>
      <c r="C773">
        <v>11</v>
      </c>
      <c r="D773" s="4">
        <v>31412</v>
      </c>
      <c r="E773" s="17"/>
      <c r="G773" s="17">
        <v>91.547996520996094</v>
      </c>
      <c r="I773" s="17">
        <v>91.628852844238281</v>
      </c>
    </row>
    <row r="774" spans="1:9" x14ac:dyDescent="0.25">
      <c r="A774">
        <v>1986</v>
      </c>
      <c r="C774">
        <v>12</v>
      </c>
      <c r="D774" s="4">
        <v>31443</v>
      </c>
      <c r="E774" s="17"/>
      <c r="G774" s="17">
        <v>83.698944091796875</v>
      </c>
      <c r="I774" s="17">
        <v>84.564041137695312</v>
      </c>
    </row>
    <row r="775" spans="1:9" x14ac:dyDescent="0.25">
      <c r="A775">
        <v>1986</v>
      </c>
      <c r="C775">
        <v>1</v>
      </c>
      <c r="D775" s="4">
        <v>31471</v>
      </c>
      <c r="E775" s="17"/>
      <c r="G775" s="17">
        <v>68.507598876953125</v>
      </c>
      <c r="I775" s="17">
        <v>70.167778015136719</v>
      </c>
    </row>
    <row r="776" spans="1:9" x14ac:dyDescent="0.25">
      <c r="A776">
        <v>1986</v>
      </c>
      <c r="C776">
        <v>2</v>
      </c>
      <c r="D776" s="4">
        <v>31502</v>
      </c>
      <c r="E776" s="17"/>
      <c r="G776" s="17">
        <v>47.849880218505859</v>
      </c>
      <c r="I776" s="17">
        <v>47.913784027099609</v>
      </c>
    </row>
    <row r="777" spans="1:9" x14ac:dyDescent="0.25">
      <c r="A777">
        <v>1986</v>
      </c>
      <c r="C777">
        <v>3</v>
      </c>
      <c r="D777" s="4">
        <v>31532</v>
      </c>
      <c r="E777" s="17"/>
      <c r="G777" s="17">
        <v>48.008255004882812</v>
      </c>
      <c r="I777" s="17">
        <v>48.025634765625</v>
      </c>
    </row>
    <row r="778" spans="1:9" x14ac:dyDescent="0.25">
      <c r="A778">
        <v>1986</v>
      </c>
      <c r="C778">
        <v>4</v>
      </c>
      <c r="D778" s="4">
        <v>31563</v>
      </c>
      <c r="E778" s="17"/>
      <c r="G778" s="17">
        <v>58.400245666503906</v>
      </c>
      <c r="I778" s="17">
        <v>58.377037048339844</v>
      </c>
    </row>
    <row r="779" spans="1:9" x14ac:dyDescent="0.25">
      <c r="A779">
        <v>1986</v>
      </c>
      <c r="C779">
        <v>5</v>
      </c>
      <c r="D779" s="4">
        <v>31593</v>
      </c>
      <c r="E779" s="17"/>
      <c r="G779" s="17">
        <v>65.798599243164062</v>
      </c>
      <c r="I779" s="17">
        <v>65.791091918945313</v>
      </c>
    </row>
    <row r="780" spans="1:9" x14ac:dyDescent="0.25">
      <c r="A780">
        <v>1986</v>
      </c>
      <c r="C780">
        <v>6</v>
      </c>
      <c r="D780" s="4">
        <v>31624</v>
      </c>
      <c r="E780" s="17"/>
      <c r="G780" s="17">
        <v>76.746650695800781</v>
      </c>
      <c r="I780" s="17">
        <v>73.253044128417969</v>
      </c>
    </row>
    <row r="781" spans="1:9" x14ac:dyDescent="0.25">
      <c r="A781">
        <v>1986</v>
      </c>
      <c r="C781">
        <v>7</v>
      </c>
      <c r="D781" s="4">
        <v>31655</v>
      </c>
      <c r="E781" s="17"/>
      <c r="G781" s="17">
        <v>77.260932922363281</v>
      </c>
      <c r="I781" s="17">
        <v>79.475906372070312</v>
      </c>
    </row>
    <row r="782" spans="1:9" x14ac:dyDescent="0.25">
      <c r="A782">
        <v>1986</v>
      </c>
      <c r="C782">
        <v>8</v>
      </c>
      <c r="D782" s="4">
        <v>31685</v>
      </c>
      <c r="E782" s="17"/>
      <c r="G782" s="17">
        <v>81.935203552246094</v>
      </c>
      <c r="I782" s="17">
        <v>84.777458190917969</v>
      </c>
    </row>
    <row r="783" spans="1:9" x14ac:dyDescent="0.25">
      <c r="A783">
        <v>1986</v>
      </c>
      <c r="C783">
        <v>9</v>
      </c>
      <c r="D783" s="4">
        <v>31716</v>
      </c>
      <c r="E783" s="17"/>
      <c r="G783" s="17">
        <v>74.055221557617188</v>
      </c>
      <c r="I783" s="17">
        <v>74.073318481445312</v>
      </c>
    </row>
    <row r="784" spans="1:9" x14ac:dyDescent="0.25">
      <c r="A784">
        <v>1987</v>
      </c>
      <c r="C784">
        <v>10</v>
      </c>
      <c r="D784" s="4">
        <v>31746</v>
      </c>
      <c r="E784" s="17"/>
      <c r="G784" s="17">
        <v>74.023353576660156</v>
      </c>
      <c r="I784" s="17">
        <v>74.072128295898438</v>
      </c>
    </row>
    <row r="785" spans="1:9" x14ac:dyDescent="0.25">
      <c r="A785">
        <v>1987</v>
      </c>
      <c r="C785">
        <v>11</v>
      </c>
      <c r="D785" s="4">
        <v>31777</v>
      </c>
      <c r="E785" s="17"/>
      <c r="G785" s="17">
        <v>75.126266479492188</v>
      </c>
      <c r="I785" s="17">
        <v>75.206428527832031</v>
      </c>
    </row>
    <row r="786" spans="1:9" x14ac:dyDescent="0.25">
      <c r="A786">
        <v>1987</v>
      </c>
      <c r="C786">
        <v>12</v>
      </c>
      <c r="D786" s="4">
        <v>31808</v>
      </c>
      <c r="E786" s="17"/>
      <c r="G786" s="17">
        <v>82.225570678710938</v>
      </c>
      <c r="I786" s="17">
        <v>82.332992553710938</v>
      </c>
    </row>
    <row r="787" spans="1:9" x14ac:dyDescent="0.25">
      <c r="A787">
        <v>1987</v>
      </c>
      <c r="C787">
        <v>1</v>
      </c>
      <c r="D787" s="4">
        <v>31836</v>
      </c>
      <c r="E787" s="17"/>
      <c r="G787" s="17">
        <v>82.114936828613281</v>
      </c>
      <c r="I787" s="17">
        <v>77.277557373046875</v>
      </c>
    </row>
    <row r="788" spans="1:9" x14ac:dyDescent="0.25">
      <c r="A788">
        <v>1987</v>
      </c>
      <c r="C788">
        <v>2</v>
      </c>
      <c r="D788" s="4">
        <v>31867</v>
      </c>
      <c r="E788" s="17"/>
      <c r="G788" s="17">
        <v>70.413261413574219</v>
      </c>
      <c r="I788" s="17">
        <v>69.056449890136719</v>
      </c>
    </row>
    <row r="789" spans="1:9" x14ac:dyDescent="0.25">
      <c r="A789">
        <v>1987</v>
      </c>
      <c r="C789">
        <v>3</v>
      </c>
      <c r="D789" s="4">
        <v>31897</v>
      </c>
      <c r="E789" s="17"/>
      <c r="G789" s="17">
        <v>64.785346984863281</v>
      </c>
      <c r="I789" s="17">
        <v>63.626949310302734</v>
      </c>
    </row>
    <row r="790" spans="1:9" x14ac:dyDescent="0.25">
      <c r="A790">
        <v>1987</v>
      </c>
      <c r="C790">
        <v>4</v>
      </c>
      <c r="D790" s="4">
        <v>31928</v>
      </c>
      <c r="E790" s="17"/>
      <c r="G790" s="17">
        <v>72.180435180664063</v>
      </c>
      <c r="I790" s="17">
        <v>72.072738647460938</v>
      </c>
    </row>
    <row r="791" spans="1:9" x14ac:dyDescent="0.25">
      <c r="A791">
        <v>1987</v>
      </c>
      <c r="C791">
        <v>5</v>
      </c>
      <c r="D791" s="4">
        <v>31958</v>
      </c>
      <c r="E791" s="17"/>
      <c r="G791" s="17">
        <v>79.324478149414063</v>
      </c>
      <c r="I791" s="17">
        <v>78.915107727050781</v>
      </c>
    </row>
    <row r="792" spans="1:9" x14ac:dyDescent="0.25">
      <c r="A792">
        <v>1987</v>
      </c>
      <c r="C792">
        <v>6</v>
      </c>
      <c r="D792" s="4">
        <v>31989</v>
      </c>
      <c r="E792" s="17"/>
      <c r="G792" s="17">
        <v>81.779129028320312</v>
      </c>
      <c r="I792" s="17">
        <v>81.211631774902344</v>
      </c>
    </row>
    <row r="793" spans="1:9" x14ac:dyDescent="0.25">
      <c r="A793">
        <v>1987</v>
      </c>
      <c r="C793">
        <v>7</v>
      </c>
      <c r="D793" s="4">
        <v>32020</v>
      </c>
      <c r="E793" s="17"/>
      <c r="G793" s="17">
        <v>84.642349243164062</v>
      </c>
      <c r="I793" s="17">
        <v>84.573707580566406</v>
      </c>
    </row>
    <row r="794" spans="1:9" x14ac:dyDescent="0.25">
      <c r="A794">
        <v>1987</v>
      </c>
      <c r="C794">
        <v>8</v>
      </c>
      <c r="D794" s="4">
        <v>32050</v>
      </c>
      <c r="E794" s="17"/>
      <c r="G794" s="17">
        <v>87.545600891113281</v>
      </c>
      <c r="I794" s="17">
        <v>88.504264831542969</v>
      </c>
    </row>
    <row r="795" spans="1:9" x14ac:dyDescent="0.25">
      <c r="A795">
        <v>1987</v>
      </c>
      <c r="C795">
        <v>9</v>
      </c>
      <c r="D795" s="4">
        <v>32081</v>
      </c>
      <c r="E795" s="17"/>
      <c r="G795" s="17">
        <v>90.803535461425781</v>
      </c>
      <c r="I795" s="17">
        <v>91.736473083496094</v>
      </c>
    </row>
    <row r="796" spans="1:9" x14ac:dyDescent="0.25">
      <c r="A796">
        <v>1988</v>
      </c>
      <c r="C796">
        <v>10</v>
      </c>
      <c r="D796" s="4">
        <v>32111</v>
      </c>
      <c r="E796" s="17"/>
      <c r="G796" s="17">
        <v>91.939132690429688</v>
      </c>
      <c r="I796" s="17">
        <v>92.255073547363281</v>
      </c>
    </row>
    <row r="797" spans="1:9" x14ac:dyDescent="0.25">
      <c r="A797">
        <v>1988</v>
      </c>
      <c r="C797">
        <v>11</v>
      </c>
      <c r="D797" s="4">
        <v>32142</v>
      </c>
      <c r="E797" s="17"/>
      <c r="G797" s="17">
        <v>91.622718811035156</v>
      </c>
      <c r="I797" s="17">
        <v>91.755767822265625</v>
      </c>
    </row>
    <row r="798" spans="1:9" x14ac:dyDescent="0.25">
      <c r="A798">
        <v>1988</v>
      </c>
      <c r="C798">
        <v>12</v>
      </c>
      <c r="D798" s="4">
        <v>32173</v>
      </c>
      <c r="E798" s="17"/>
      <c r="G798" s="17">
        <v>81.519157409667969</v>
      </c>
      <c r="I798" s="17">
        <v>82.362350463867188</v>
      </c>
    </row>
    <row r="799" spans="1:9" x14ac:dyDescent="0.25">
      <c r="A799">
        <v>1988</v>
      </c>
      <c r="C799">
        <v>1</v>
      </c>
      <c r="D799" s="4">
        <v>32202</v>
      </c>
      <c r="E799" s="17"/>
      <c r="G799" s="17">
        <v>65.748580932617188</v>
      </c>
      <c r="I799" s="17">
        <v>69.024299621582031</v>
      </c>
    </row>
    <row r="800" spans="1:9" x14ac:dyDescent="0.25">
      <c r="A800">
        <v>1988</v>
      </c>
      <c r="C800">
        <v>2</v>
      </c>
      <c r="D800" s="4">
        <v>32233</v>
      </c>
      <c r="E800" s="17"/>
      <c r="G800" s="17">
        <v>67.485969543457031</v>
      </c>
      <c r="I800" s="17">
        <v>74.290451049804688</v>
      </c>
    </row>
    <row r="801" spans="1:9" x14ac:dyDescent="0.25">
      <c r="A801">
        <v>1988</v>
      </c>
      <c r="C801">
        <v>3</v>
      </c>
      <c r="D801" s="4">
        <v>32263</v>
      </c>
      <c r="E801" s="17"/>
      <c r="G801" s="17">
        <v>78.128158569335937</v>
      </c>
      <c r="I801" s="17">
        <v>80.579536437988281</v>
      </c>
    </row>
    <row r="802" spans="1:9" x14ac:dyDescent="0.25">
      <c r="A802">
        <v>1988</v>
      </c>
      <c r="C802">
        <v>4</v>
      </c>
      <c r="D802" s="4">
        <v>32294</v>
      </c>
      <c r="E802" s="17"/>
      <c r="G802" s="17">
        <v>80.664016723632813</v>
      </c>
      <c r="I802" s="17">
        <v>80.017135620117188</v>
      </c>
    </row>
    <row r="803" spans="1:9" x14ac:dyDescent="0.25">
      <c r="A803">
        <v>1988</v>
      </c>
      <c r="C803">
        <v>5</v>
      </c>
      <c r="D803" s="4">
        <v>32324</v>
      </c>
      <c r="E803" s="17"/>
      <c r="G803" s="17">
        <v>81.452140808105469</v>
      </c>
      <c r="I803" s="17">
        <v>81.672203063964844</v>
      </c>
    </row>
    <row r="804" spans="1:9" x14ac:dyDescent="0.25">
      <c r="A804">
        <v>1988</v>
      </c>
      <c r="C804">
        <v>6</v>
      </c>
      <c r="D804" s="4">
        <v>32355</v>
      </c>
      <c r="E804" s="17"/>
      <c r="G804" s="17">
        <v>83.131195068359375</v>
      </c>
      <c r="I804" s="17">
        <v>83.355827331542969</v>
      </c>
    </row>
    <row r="805" spans="1:9" x14ac:dyDescent="0.25">
      <c r="A805">
        <v>1988</v>
      </c>
      <c r="C805">
        <v>7</v>
      </c>
      <c r="D805" s="4">
        <v>32386</v>
      </c>
      <c r="E805" s="17"/>
      <c r="G805" s="17">
        <v>86.797630310058594</v>
      </c>
      <c r="I805" s="17">
        <v>87.006317138671875</v>
      </c>
    </row>
    <row r="806" spans="1:9" x14ac:dyDescent="0.25">
      <c r="A806">
        <v>1988</v>
      </c>
      <c r="C806">
        <v>8</v>
      </c>
      <c r="D806" s="4">
        <v>32416</v>
      </c>
      <c r="E806" s="17"/>
      <c r="G806" s="17">
        <v>90.080131530761719</v>
      </c>
      <c r="I806" s="17">
        <v>91.139755249023438</v>
      </c>
    </row>
    <row r="807" spans="1:9" x14ac:dyDescent="0.25">
      <c r="A807">
        <v>1988</v>
      </c>
      <c r="C807">
        <v>9</v>
      </c>
      <c r="D807" s="4">
        <v>32447</v>
      </c>
      <c r="E807" s="17"/>
      <c r="G807" s="17">
        <v>92.347671508789063</v>
      </c>
      <c r="I807" s="17">
        <v>93.327743530273437</v>
      </c>
    </row>
    <row r="808" spans="1:9" x14ac:dyDescent="0.25">
      <c r="A808">
        <v>1989</v>
      </c>
      <c r="C808">
        <v>10</v>
      </c>
      <c r="D808" s="4">
        <v>32477</v>
      </c>
      <c r="E808" s="17"/>
      <c r="G808" s="17">
        <v>93.898468017578125</v>
      </c>
      <c r="I808" s="17">
        <v>94.250251770019531</v>
      </c>
    </row>
    <row r="809" spans="1:9" x14ac:dyDescent="0.25">
      <c r="A809">
        <v>1989</v>
      </c>
      <c r="C809">
        <v>11</v>
      </c>
      <c r="D809" s="4">
        <v>32508</v>
      </c>
      <c r="E809" s="17"/>
      <c r="G809" s="17">
        <v>92.120033264160156</v>
      </c>
      <c r="I809" s="17">
        <v>92.350318908691406</v>
      </c>
    </row>
    <row r="810" spans="1:9" x14ac:dyDescent="0.25">
      <c r="A810">
        <v>1989</v>
      </c>
      <c r="C810">
        <v>12</v>
      </c>
      <c r="D810" s="4">
        <v>32539</v>
      </c>
      <c r="E810" s="17"/>
      <c r="G810" s="17">
        <v>90.60028076171875</v>
      </c>
      <c r="I810" s="17">
        <v>90.825729370117188</v>
      </c>
    </row>
    <row r="811" spans="1:9" x14ac:dyDescent="0.25">
      <c r="A811">
        <v>1989</v>
      </c>
      <c r="C811">
        <v>1</v>
      </c>
      <c r="D811" s="4">
        <v>32567</v>
      </c>
      <c r="E811" s="17"/>
      <c r="G811" s="17">
        <v>87.331626892089844</v>
      </c>
      <c r="I811" s="17">
        <v>87.853469848632812</v>
      </c>
    </row>
    <row r="812" spans="1:9" x14ac:dyDescent="0.25">
      <c r="A812">
        <v>1989</v>
      </c>
      <c r="C812">
        <v>2</v>
      </c>
      <c r="D812" s="4">
        <v>32598</v>
      </c>
      <c r="E812" s="17"/>
      <c r="G812" s="17">
        <v>83.753684997558594</v>
      </c>
      <c r="I812" s="17">
        <v>84.124946594238281</v>
      </c>
    </row>
    <row r="813" spans="1:9" x14ac:dyDescent="0.25">
      <c r="A813">
        <v>1989</v>
      </c>
      <c r="C813">
        <v>3</v>
      </c>
      <c r="D813" s="4">
        <v>32628</v>
      </c>
      <c r="E813" s="17"/>
      <c r="G813" s="17">
        <v>58.441375732421875</v>
      </c>
      <c r="I813" s="17">
        <v>59.874080657958984</v>
      </c>
    </row>
    <row r="814" spans="1:9" x14ac:dyDescent="0.25">
      <c r="A814">
        <v>1989</v>
      </c>
      <c r="C814">
        <v>4</v>
      </c>
      <c r="D814" s="4">
        <v>32659</v>
      </c>
      <c r="E814" s="17"/>
      <c r="G814" s="17">
        <v>62.693981170654297</v>
      </c>
      <c r="I814" s="17">
        <v>63.122699737548828</v>
      </c>
    </row>
    <row r="815" spans="1:9" x14ac:dyDescent="0.25">
      <c r="A815">
        <v>1989</v>
      </c>
      <c r="C815">
        <v>5</v>
      </c>
      <c r="D815" s="4">
        <v>32689</v>
      </c>
      <c r="E815" s="17"/>
      <c r="G815" s="17">
        <v>71.224502563476562</v>
      </c>
      <c r="I815" s="17">
        <v>71.15972900390625</v>
      </c>
    </row>
    <row r="816" spans="1:9" x14ac:dyDescent="0.25">
      <c r="A816">
        <v>1989</v>
      </c>
      <c r="C816">
        <v>6</v>
      </c>
      <c r="D816" s="4">
        <v>32720</v>
      </c>
      <c r="E816" s="17"/>
      <c r="G816" s="17">
        <v>81.008598327636719</v>
      </c>
      <c r="I816" s="17">
        <v>79.946586608886719</v>
      </c>
    </row>
    <row r="817" spans="1:9" x14ac:dyDescent="0.25">
      <c r="A817">
        <v>1989</v>
      </c>
      <c r="C817">
        <v>7</v>
      </c>
      <c r="D817" s="4">
        <v>32751</v>
      </c>
      <c r="E817" s="17"/>
      <c r="G817" s="17">
        <v>84.124519348144531</v>
      </c>
      <c r="I817" s="17">
        <v>84.942459106445312</v>
      </c>
    </row>
    <row r="818" spans="1:9" x14ac:dyDescent="0.25">
      <c r="A818">
        <v>1989</v>
      </c>
      <c r="C818">
        <v>8</v>
      </c>
      <c r="D818" s="4">
        <v>32781</v>
      </c>
      <c r="E818" s="17"/>
      <c r="G818" s="17">
        <v>86.685302734375</v>
      </c>
      <c r="I818" s="17">
        <v>88.337875366210938</v>
      </c>
    </row>
    <row r="819" spans="1:9" x14ac:dyDescent="0.25">
      <c r="A819">
        <v>1989</v>
      </c>
      <c r="C819">
        <v>9</v>
      </c>
      <c r="D819" s="4">
        <v>32812</v>
      </c>
      <c r="E819" s="17"/>
      <c r="G819" s="17">
        <v>88.908851623535156</v>
      </c>
      <c r="I819" s="17">
        <v>91.441368103027344</v>
      </c>
    </row>
    <row r="820" spans="1:9" x14ac:dyDescent="0.25">
      <c r="A820">
        <v>1990</v>
      </c>
      <c r="C820">
        <v>10</v>
      </c>
      <c r="D820" s="4">
        <v>32842</v>
      </c>
      <c r="E820" s="17"/>
      <c r="G820" s="17">
        <v>90.206497192382813</v>
      </c>
      <c r="I820" s="17">
        <v>92.026458740234375</v>
      </c>
    </row>
    <row r="821" spans="1:9" x14ac:dyDescent="0.25">
      <c r="A821">
        <v>1990</v>
      </c>
      <c r="C821">
        <v>11</v>
      </c>
      <c r="D821" s="4">
        <v>32873</v>
      </c>
      <c r="E821" s="17"/>
      <c r="G821" s="17">
        <v>91.017501831054688</v>
      </c>
      <c r="I821" s="17">
        <v>91.579536437988281</v>
      </c>
    </row>
    <row r="822" spans="1:9" x14ac:dyDescent="0.25">
      <c r="A822">
        <v>1990</v>
      </c>
      <c r="C822">
        <v>12</v>
      </c>
      <c r="D822" s="4">
        <v>32904</v>
      </c>
      <c r="E822" s="17"/>
      <c r="G822" s="17">
        <v>90.707733154296875</v>
      </c>
      <c r="I822" s="17">
        <v>91.096214294433594</v>
      </c>
    </row>
    <row r="823" spans="1:9" x14ac:dyDescent="0.25">
      <c r="A823">
        <v>1990</v>
      </c>
      <c r="C823">
        <v>1</v>
      </c>
      <c r="D823" s="4">
        <v>32932</v>
      </c>
      <c r="E823" s="17"/>
      <c r="G823" s="17">
        <v>80.840057373046875</v>
      </c>
      <c r="I823" s="17">
        <v>81.46783447265625</v>
      </c>
    </row>
    <row r="824" spans="1:9" x14ac:dyDescent="0.25">
      <c r="A824">
        <v>1990</v>
      </c>
      <c r="C824">
        <v>2</v>
      </c>
      <c r="D824" s="4">
        <v>32963</v>
      </c>
      <c r="E824" s="17"/>
      <c r="G824" s="17">
        <v>75.949996948242188</v>
      </c>
      <c r="I824" s="17">
        <v>75.840805053710938</v>
      </c>
    </row>
    <row r="825" spans="1:9" x14ac:dyDescent="0.25">
      <c r="A825">
        <v>1990</v>
      </c>
      <c r="C825">
        <v>3</v>
      </c>
      <c r="D825" s="4">
        <v>32993</v>
      </c>
      <c r="E825" s="17"/>
      <c r="G825" s="17">
        <v>76.542068481445313</v>
      </c>
      <c r="I825" s="17">
        <v>76.076332092285156</v>
      </c>
    </row>
    <row r="826" spans="1:9" x14ac:dyDescent="0.25">
      <c r="A826">
        <v>1990</v>
      </c>
      <c r="C826">
        <v>4</v>
      </c>
      <c r="D826" s="4">
        <v>33024</v>
      </c>
      <c r="E826" s="17"/>
      <c r="G826" s="17">
        <v>78.333061218261719</v>
      </c>
      <c r="I826" s="17">
        <v>78.126106262207031</v>
      </c>
    </row>
    <row r="827" spans="1:9" x14ac:dyDescent="0.25">
      <c r="A827">
        <v>1990</v>
      </c>
      <c r="C827">
        <v>5</v>
      </c>
      <c r="D827" s="4">
        <v>33054</v>
      </c>
      <c r="E827" s="17"/>
      <c r="G827" s="17">
        <v>83.005790710449219</v>
      </c>
      <c r="I827" s="17">
        <v>82.975761413574219</v>
      </c>
    </row>
    <row r="828" spans="1:9" x14ac:dyDescent="0.25">
      <c r="A828">
        <v>1990</v>
      </c>
      <c r="C828">
        <v>6</v>
      </c>
      <c r="D828" s="4">
        <v>33085</v>
      </c>
      <c r="E828" s="17"/>
      <c r="G828" s="17">
        <v>87.3643798828125</v>
      </c>
      <c r="I828" s="17">
        <v>87.353927612304688</v>
      </c>
    </row>
    <row r="829" spans="1:9" x14ac:dyDescent="0.25">
      <c r="A829">
        <v>1990</v>
      </c>
      <c r="C829">
        <v>7</v>
      </c>
      <c r="D829" s="4">
        <v>33116</v>
      </c>
      <c r="E829" s="17"/>
      <c r="G829" s="17">
        <v>89.364303588867188</v>
      </c>
      <c r="I829" s="17">
        <v>89.375328063964844</v>
      </c>
    </row>
    <row r="830" spans="1:9" x14ac:dyDescent="0.25">
      <c r="A830">
        <v>1990</v>
      </c>
      <c r="C830">
        <v>8</v>
      </c>
      <c r="D830" s="4">
        <v>33146</v>
      </c>
      <c r="E830" s="17"/>
      <c r="G830" s="17">
        <v>90.179679870605469</v>
      </c>
      <c r="I830" s="17">
        <v>90.776657104492187</v>
      </c>
    </row>
    <row r="831" spans="1:9" x14ac:dyDescent="0.25">
      <c r="A831">
        <v>1990</v>
      </c>
      <c r="C831">
        <v>9</v>
      </c>
      <c r="D831" s="4">
        <v>33177</v>
      </c>
      <c r="E831" s="17"/>
      <c r="G831" s="17">
        <v>91.818763732910156</v>
      </c>
      <c r="I831" s="17">
        <v>92.362663269042969</v>
      </c>
    </row>
    <row r="832" spans="1:9" x14ac:dyDescent="0.25">
      <c r="A832">
        <v>1991</v>
      </c>
      <c r="C832">
        <v>10</v>
      </c>
      <c r="D832" s="4">
        <v>33207</v>
      </c>
      <c r="E832" s="17"/>
      <c r="G832" s="17">
        <v>93.464073181152344</v>
      </c>
      <c r="I832" s="17">
        <v>93.662857055664063</v>
      </c>
    </row>
    <row r="833" spans="1:9" x14ac:dyDescent="0.25">
      <c r="A833">
        <v>1991</v>
      </c>
      <c r="C833">
        <v>11</v>
      </c>
      <c r="D833" s="4">
        <v>33238</v>
      </c>
      <c r="E833" s="17"/>
      <c r="G833" s="17">
        <v>94.095237731933594</v>
      </c>
      <c r="I833" s="17">
        <v>94.171844482421875</v>
      </c>
    </row>
    <row r="834" spans="1:9" x14ac:dyDescent="0.25">
      <c r="A834">
        <v>1991</v>
      </c>
      <c r="C834">
        <v>12</v>
      </c>
      <c r="D834" s="4">
        <v>33269</v>
      </c>
      <c r="E834" s="17"/>
      <c r="G834" s="17">
        <v>91.246856689453125</v>
      </c>
      <c r="I834" s="17">
        <v>90.973976135253906</v>
      </c>
    </row>
    <row r="835" spans="1:9" x14ac:dyDescent="0.25">
      <c r="A835">
        <v>1991</v>
      </c>
      <c r="C835">
        <v>1</v>
      </c>
      <c r="D835" s="4">
        <v>33297</v>
      </c>
      <c r="E835" s="17"/>
      <c r="G835" s="17">
        <v>90.69598388671875</v>
      </c>
      <c r="I835" s="17">
        <v>90.472305297851563</v>
      </c>
    </row>
    <row r="836" spans="1:9" x14ac:dyDescent="0.25">
      <c r="A836">
        <v>1991</v>
      </c>
      <c r="C836">
        <v>2</v>
      </c>
      <c r="D836" s="4">
        <v>33328</v>
      </c>
      <c r="E836" s="17"/>
      <c r="G836" s="17">
        <v>83.25909423828125</v>
      </c>
      <c r="I836" s="17">
        <v>84.361778259277344</v>
      </c>
    </row>
    <row r="837" spans="1:9" x14ac:dyDescent="0.25">
      <c r="A837">
        <v>1991</v>
      </c>
      <c r="C837">
        <v>3</v>
      </c>
      <c r="D837" s="4">
        <v>33358</v>
      </c>
      <c r="E837" s="17"/>
      <c r="G837" s="17">
        <v>62.379501342773438</v>
      </c>
      <c r="I837" s="17">
        <v>64.743659973144531</v>
      </c>
    </row>
    <row r="838" spans="1:9" x14ac:dyDescent="0.25">
      <c r="A838">
        <v>1991</v>
      </c>
      <c r="C838">
        <v>4</v>
      </c>
      <c r="D838" s="4">
        <v>33389</v>
      </c>
      <c r="E838" s="17"/>
      <c r="G838" s="17">
        <v>68.814361572265625</v>
      </c>
      <c r="I838" s="17">
        <v>69.617988586425781</v>
      </c>
    </row>
    <row r="839" spans="1:9" x14ac:dyDescent="0.25">
      <c r="A839">
        <v>1991</v>
      </c>
      <c r="C839">
        <v>5</v>
      </c>
      <c r="D839" s="4">
        <v>33419</v>
      </c>
      <c r="E839" s="17"/>
      <c r="G839" s="17">
        <v>80.505607604980469</v>
      </c>
      <c r="I839" s="17">
        <v>80.464134216308594</v>
      </c>
    </row>
    <row r="840" spans="1:9" x14ac:dyDescent="0.25">
      <c r="A840">
        <v>1991</v>
      </c>
      <c r="C840">
        <v>6</v>
      </c>
      <c r="D840" s="4">
        <v>33450</v>
      </c>
      <c r="E840" s="17"/>
      <c r="G840" s="17">
        <v>87.356346130371094</v>
      </c>
      <c r="I840" s="17">
        <v>87.213493347167969</v>
      </c>
    </row>
    <row r="841" spans="1:9" x14ac:dyDescent="0.25">
      <c r="A841">
        <v>1991</v>
      </c>
      <c r="C841">
        <v>7</v>
      </c>
      <c r="D841" s="4">
        <v>33481</v>
      </c>
      <c r="E841" s="17"/>
      <c r="G841" s="17">
        <v>88.573715209960938</v>
      </c>
      <c r="I841" s="17">
        <v>88.654731750488281</v>
      </c>
    </row>
    <row r="842" spans="1:9" x14ac:dyDescent="0.25">
      <c r="A842">
        <v>1991</v>
      </c>
      <c r="C842">
        <v>8</v>
      </c>
      <c r="D842" s="4">
        <v>33511</v>
      </c>
      <c r="E842" s="17"/>
      <c r="G842" s="17">
        <v>89.282310485839844</v>
      </c>
      <c r="I842" s="17">
        <v>89.969314575195313</v>
      </c>
    </row>
    <row r="843" spans="1:9" x14ac:dyDescent="0.25">
      <c r="A843">
        <v>1991</v>
      </c>
      <c r="C843">
        <v>9</v>
      </c>
      <c r="D843" s="4">
        <v>33542</v>
      </c>
      <c r="E843" s="17"/>
      <c r="G843" s="17">
        <v>91.183219909667969</v>
      </c>
      <c r="I843" s="17">
        <v>91.815536499023438</v>
      </c>
    </row>
    <row r="844" spans="1:9" x14ac:dyDescent="0.25">
      <c r="A844">
        <v>1992</v>
      </c>
      <c r="C844">
        <v>10</v>
      </c>
      <c r="D844" s="4">
        <v>33572</v>
      </c>
      <c r="E844" s="17"/>
      <c r="G844" s="17">
        <v>93.220626831054687</v>
      </c>
      <c r="I844" s="17">
        <v>93.437477111816406</v>
      </c>
    </row>
    <row r="845" spans="1:9" x14ac:dyDescent="0.25">
      <c r="A845">
        <v>1992</v>
      </c>
      <c r="C845">
        <v>11</v>
      </c>
      <c r="D845" s="4">
        <v>33603</v>
      </c>
      <c r="E845" s="17"/>
      <c r="G845" s="17">
        <v>93.907218933105469</v>
      </c>
      <c r="I845" s="17">
        <v>93.995986938476562</v>
      </c>
    </row>
    <row r="846" spans="1:9" x14ac:dyDescent="0.25">
      <c r="A846">
        <v>1992</v>
      </c>
      <c r="C846">
        <v>12</v>
      </c>
      <c r="D846" s="4">
        <v>33634</v>
      </c>
      <c r="E846" s="17"/>
      <c r="G846" s="17">
        <v>91.586830139160156</v>
      </c>
      <c r="I846" s="17">
        <v>91.254562377929688</v>
      </c>
    </row>
    <row r="847" spans="1:9" x14ac:dyDescent="0.25">
      <c r="A847">
        <v>1992</v>
      </c>
      <c r="C847">
        <v>1</v>
      </c>
      <c r="D847" s="4">
        <v>33663</v>
      </c>
      <c r="E847" s="17"/>
      <c r="G847" s="17">
        <v>89.69476318359375</v>
      </c>
      <c r="I847" s="17">
        <v>89.333984375</v>
      </c>
    </row>
    <row r="848" spans="1:9" x14ac:dyDescent="0.25">
      <c r="A848">
        <v>1992</v>
      </c>
      <c r="C848">
        <v>2</v>
      </c>
      <c r="D848" s="4">
        <v>33694</v>
      </c>
      <c r="E848" s="17"/>
      <c r="G848" s="17">
        <v>66.288459777832031</v>
      </c>
      <c r="I848" s="17">
        <v>67.061988830566406</v>
      </c>
    </row>
    <row r="849" spans="1:9" x14ac:dyDescent="0.25">
      <c r="A849">
        <v>1992</v>
      </c>
      <c r="C849">
        <v>3</v>
      </c>
      <c r="D849" s="4">
        <v>33724</v>
      </c>
      <c r="E849" s="17"/>
      <c r="G849" s="17">
        <v>64.97869873046875</v>
      </c>
      <c r="I849" s="17">
        <v>65.710830688476563</v>
      </c>
    </row>
    <row r="850" spans="1:9" x14ac:dyDescent="0.25">
      <c r="A850">
        <v>1992</v>
      </c>
      <c r="C850">
        <v>4</v>
      </c>
      <c r="D850" s="4">
        <v>33755</v>
      </c>
      <c r="E850" s="17"/>
      <c r="G850" s="17">
        <v>74.021644592285156</v>
      </c>
      <c r="I850" s="17">
        <v>74.3643798828125</v>
      </c>
    </row>
    <row r="851" spans="1:9" x14ac:dyDescent="0.25">
      <c r="A851">
        <v>1992</v>
      </c>
      <c r="C851">
        <v>5</v>
      </c>
      <c r="D851" s="4">
        <v>33785</v>
      </c>
      <c r="E851" s="17"/>
      <c r="G851" s="17">
        <v>81.03857421875</v>
      </c>
      <c r="I851" s="17">
        <v>81.083984375</v>
      </c>
    </row>
    <row r="852" spans="1:9" x14ac:dyDescent="0.25">
      <c r="A852">
        <v>1992</v>
      </c>
      <c r="C852">
        <v>6</v>
      </c>
      <c r="D852" s="4">
        <v>33816</v>
      </c>
      <c r="E852" s="17"/>
      <c r="G852" s="17">
        <v>82.486381530761719</v>
      </c>
      <c r="I852" s="17">
        <v>82.522193908691406</v>
      </c>
    </row>
    <row r="853" spans="1:9" x14ac:dyDescent="0.25">
      <c r="A853">
        <v>1992</v>
      </c>
      <c r="C853">
        <v>7</v>
      </c>
      <c r="D853" s="4">
        <v>33847</v>
      </c>
      <c r="E853" s="17"/>
      <c r="G853" s="17">
        <v>86.055244445800781</v>
      </c>
      <c r="I853" s="17">
        <v>86.0947265625</v>
      </c>
    </row>
    <row r="854" spans="1:9" x14ac:dyDescent="0.25">
      <c r="A854">
        <v>1992</v>
      </c>
      <c r="C854">
        <v>8</v>
      </c>
      <c r="D854" s="4">
        <v>33877</v>
      </c>
      <c r="E854" s="17"/>
      <c r="G854" s="17">
        <v>89.931373596191406</v>
      </c>
      <c r="I854" s="17">
        <v>90.302085876464844</v>
      </c>
    </row>
    <row r="855" spans="1:9" x14ac:dyDescent="0.25">
      <c r="A855">
        <v>1992</v>
      </c>
      <c r="C855">
        <v>9</v>
      </c>
      <c r="D855" s="4">
        <v>33908</v>
      </c>
      <c r="E855" s="17"/>
      <c r="G855" s="17">
        <v>92.347923278808594</v>
      </c>
      <c r="I855" s="17">
        <v>92.690803527832031</v>
      </c>
    </row>
    <row r="856" spans="1:9" x14ac:dyDescent="0.25">
      <c r="A856">
        <v>1993</v>
      </c>
      <c r="C856">
        <v>10</v>
      </c>
      <c r="D856" s="4">
        <v>33938</v>
      </c>
      <c r="E856" s="17"/>
      <c r="G856" s="17">
        <v>93.766441345214844</v>
      </c>
      <c r="I856" s="17">
        <v>93.891616821289063</v>
      </c>
    </row>
    <row r="857" spans="1:9" x14ac:dyDescent="0.25">
      <c r="A857">
        <v>1993</v>
      </c>
      <c r="C857">
        <v>11</v>
      </c>
      <c r="D857" s="4">
        <v>33969</v>
      </c>
      <c r="E857" s="17"/>
      <c r="G857" s="17">
        <v>93.862091064453125</v>
      </c>
      <c r="I857" s="17">
        <v>93.914192199707031</v>
      </c>
    </row>
    <row r="858" spans="1:9" x14ac:dyDescent="0.25">
      <c r="A858">
        <v>1993</v>
      </c>
      <c r="C858">
        <v>12</v>
      </c>
      <c r="D858" s="4">
        <v>34000</v>
      </c>
      <c r="E858" s="17"/>
      <c r="G858" s="17">
        <v>86.491813659667969</v>
      </c>
      <c r="I858" s="17">
        <v>87.346145629882813</v>
      </c>
    </row>
    <row r="859" spans="1:9" x14ac:dyDescent="0.25">
      <c r="A859">
        <v>1993</v>
      </c>
      <c r="C859">
        <v>1</v>
      </c>
      <c r="D859" s="4">
        <v>34028</v>
      </c>
      <c r="E859" s="17"/>
      <c r="G859" s="17">
        <v>54.559551239013672</v>
      </c>
      <c r="I859" s="17">
        <v>55.943473815917969</v>
      </c>
    </row>
    <row r="860" spans="1:9" x14ac:dyDescent="0.25">
      <c r="A860">
        <v>1993</v>
      </c>
      <c r="C860">
        <v>2</v>
      </c>
      <c r="D860" s="4">
        <v>34059</v>
      </c>
      <c r="E860" s="17"/>
      <c r="G860" s="17">
        <v>52.173145294189453</v>
      </c>
      <c r="I860" s="17">
        <v>52.469612121582031</v>
      </c>
    </row>
    <row r="861" spans="1:9" x14ac:dyDescent="0.25">
      <c r="A861">
        <v>1993</v>
      </c>
      <c r="C861">
        <v>3</v>
      </c>
      <c r="D861" s="4">
        <v>34089</v>
      </c>
      <c r="E861" s="17"/>
      <c r="G861" s="17">
        <v>53.486652374267578</v>
      </c>
      <c r="I861" s="17">
        <v>53.356742858886719</v>
      </c>
    </row>
    <row r="862" spans="1:9" x14ac:dyDescent="0.25">
      <c r="A862">
        <v>1993</v>
      </c>
      <c r="C862">
        <v>4</v>
      </c>
      <c r="D862" s="4">
        <v>34120</v>
      </c>
      <c r="E862" s="17"/>
      <c r="G862" s="17">
        <v>55.158607482910156</v>
      </c>
      <c r="I862" s="17">
        <v>55.074687957763672</v>
      </c>
    </row>
    <row r="863" spans="1:9" x14ac:dyDescent="0.25">
      <c r="A863">
        <v>1993</v>
      </c>
      <c r="C863">
        <v>5</v>
      </c>
      <c r="D863" s="4">
        <v>34150</v>
      </c>
      <c r="E863" s="17"/>
      <c r="G863" s="17">
        <v>59.814922332763672</v>
      </c>
      <c r="I863" s="17">
        <v>59.624755859375</v>
      </c>
    </row>
    <row r="864" spans="1:9" x14ac:dyDescent="0.25">
      <c r="A864">
        <v>1993</v>
      </c>
      <c r="C864">
        <v>6</v>
      </c>
      <c r="D864" s="4">
        <v>34181</v>
      </c>
      <c r="E864" s="17"/>
      <c r="G864" s="17">
        <v>67.308547973632812</v>
      </c>
      <c r="I864" s="17">
        <v>67.490249633789063</v>
      </c>
    </row>
    <row r="865" spans="1:9" x14ac:dyDescent="0.25">
      <c r="A865">
        <v>1993</v>
      </c>
      <c r="C865">
        <v>7</v>
      </c>
      <c r="D865" s="4">
        <v>34212</v>
      </c>
      <c r="E865" s="17"/>
      <c r="G865" s="17">
        <v>76.902053833007813</v>
      </c>
      <c r="I865" s="17">
        <v>77.051582336425781</v>
      </c>
    </row>
    <row r="866" spans="1:9" x14ac:dyDescent="0.25">
      <c r="A866">
        <v>1993</v>
      </c>
      <c r="C866">
        <v>8</v>
      </c>
      <c r="D866" s="4">
        <v>34242</v>
      </c>
      <c r="E866" s="17"/>
      <c r="G866" s="17">
        <v>84.844993591308594</v>
      </c>
      <c r="I866" s="17">
        <v>84.845375061035156</v>
      </c>
    </row>
    <row r="867" spans="1:9" x14ac:dyDescent="0.25">
      <c r="A867">
        <v>1993</v>
      </c>
      <c r="C867">
        <v>9</v>
      </c>
      <c r="D867" s="4">
        <v>34273</v>
      </c>
      <c r="E867" s="17"/>
      <c r="G867" s="17">
        <v>80.958343505859375</v>
      </c>
      <c r="I867" s="17">
        <v>80.965827941894531</v>
      </c>
    </row>
    <row r="868" spans="1:9" x14ac:dyDescent="0.25">
      <c r="A868">
        <v>1994</v>
      </c>
      <c r="C868">
        <v>10</v>
      </c>
      <c r="D868" s="4">
        <v>34303</v>
      </c>
      <c r="E868" s="17"/>
      <c r="G868" s="17">
        <v>81.000450134277344</v>
      </c>
      <c r="I868" s="17">
        <v>80.997116088867188</v>
      </c>
    </row>
    <row r="869" spans="1:9" x14ac:dyDescent="0.25">
      <c r="A869">
        <v>1994</v>
      </c>
      <c r="C869">
        <v>11</v>
      </c>
      <c r="D869" s="4">
        <v>34334</v>
      </c>
      <c r="E869" s="17"/>
      <c r="G869" s="17">
        <v>80.990074157714844</v>
      </c>
      <c r="I869" s="17">
        <v>80.991859436035156</v>
      </c>
    </row>
    <row r="870" spans="1:9" x14ac:dyDescent="0.25">
      <c r="A870">
        <v>1994</v>
      </c>
      <c r="C870">
        <v>12</v>
      </c>
      <c r="D870" s="4">
        <v>34365</v>
      </c>
      <c r="E870" s="17"/>
      <c r="G870" s="17">
        <v>83.747093200683594</v>
      </c>
      <c r="I870" s="17">
        <v>84.475334167480469</v>
      </c>
    </row>
    <row r="871" spans="1:9" x14ac:dyDescent="0.25">
      <c r="A871">
        <v>1994</v>
      </c>
      <c r="C871">
        <v>1</v>
      </c>
      <c r="D871" s="4">
        <v>34393</v>
      </c>
      <c r="E871" s="17"/>
      <c r="G871" s="17">
        <v>82.901145935058594</v>
      </c>
      <c r="I871" s="17">
        <v>82.386405944824219</v>
      </c>
    </row>
    <row r="872" spans="1:9" x14ac:dyDescent="0.25">
      <c r="A872">
        <v>1994</v>
      </c>
      <c r="C872">
        <v>2</v>
      </c>
      <c r="D872" s="4">
        <v>34424</v>
      </c>
      <c r="E872" s="17"/>
      <c r="G872" s="17">
        <v>69.858680725097656</v>
      </c>
      <c r="I872" s="17">
        <v>70.531463623046875</v>
      </c>
    </row>
    <row r="873" spans="1:9" x14ac:dyDescent="0.25">
      <c r="A873">
        <v>1994</v>
      </c>
      <c r="C873">
        <v>3</v>
      </c>
      <c r="D873" s="4">
        <v>34454</v>
      </c>
      <c r="E873" s="17"/>
      <c r="G873" s="17">
        <v>74.263107299804687</v>
      </c>
      <c r="I873" s="17">
        <v>74.011337280273437</v>
      </c>
    </row>
    <row r="874" spans="1:9" x14ac:dyDescent="0.25">
      <c r="A874">
        <v>1994</v>
      </c>
      <c r="C874">
        <v>4</v>
      </c>
      <c r="D874" s="4">
        <v>34485</v>
      </c>
      <c r="E874" s="17"/>
      <c r="G874" s="17">
        <v>78.411277770996094</v>
      </c>
      <c r="I874" s="17">
        <v>77.878074645996094</v>
      </c>
    </row>
    <row r="875" spans="1:9" x14ac:dyDescent="0.25">
      <c r="A875">
        <v>1994</v>
      </c>
      <c r="C875">
        <v>5</v>
      </c>
      <c r="D875" s="4">
        <v>34515</v>
      </c>
      <c r="E875" s="17"/>
      <c r="G875" s="17">
        <v>81.072433471679687</v>
      </c>
      <c r="I875" s="17">
        <v>80.99273681640625</v>
      </c>
    </row>
    <row r="876" spans="1:9" x14ac:dyDescent="0.25">
      <c r="A876">
        <v>1994</v>
      </c>
      <c r="C876">
        <v>6</v>
      </c>
      <c r="D876" s="4">
        <v>34546</v>
      </c>
      <c r="E876" s="17"/>
      <c r="G876" s="17">
        <v>85.652374267578125</v>
      </c>
      <c r="I876" s="17">
        <v>86.038475036621094</v>
      </c>
    </row>
    <row r="877" spans="1:9" x14ac:dyDescent="0.25">
      <c r="A877">
        <v>1994</v>
      </c>
      <c r="C877">
        <v>7</v>
      </c>
      <c r="D877" s="4">
        <v>34577</v>
      </c>
      <c r="E877" s="17"/>
      <c r="G877" s="17">
        <v>88.040740966796875</v>
      </c>
      <c r="I877" s="17">
        <v>88.889633178710938</v>
      </c>
    </row>
    <row r="878" spans="1:9" x14ac:dyDescent="0.25">
      <c r="A878">
        <v>1994</v>
      </c>
      <c r="C878">
        <v>8</v>
      </c>
      <c r="D878" s="4">
        <v>34607</v>
      </c>
      <c r="E878" s="17"/>
      <c r="G878" s="17">
        <v>89.408447265625</v>
      </c>
      <c r="I878" s="17">
        <v>90.556304931640625</v>
      </c>
    </row>
    <row r="879" spans="1:9" x14ac:dyDescent="0.25">
      <c r="A879">
        <v>1994</v>
      </c>
      <c r="C879">
        <v>9</v>
      </c>
      <c r="D879" s="4">
        <v>34638</v>
      </c>
      <c r="E879" s="17"/>
      <c r="G879" s="17">
        <v>91.350959777832031</v>
      </c>
      <c r="I879" s="17">
        <v>92.117149353027344</v>
      </c>
    </row>
    <row r="880" spans="1:9" x14ac:dyDescent="0.25">
      <c r="A880">
        <v>1995</v>
      </c>
      <c r="C880">
        <v>10</v>
      </c>
      <c r="D880" s="4">
        <v>34668</v>
      </c>
      <c r="E880" s="17"/>
      <c r="G880" s="17">
        <v>93.049407958984375</v>
      </c>
      <c r="I880" s="17">
        <v>93.305084228515625</v>
      </c>
    </row>
    <row r="881" spans="1:9" x14ac:dyDescent="0.25">
      <c r="A881">
        <v>1995</v>
      </c>
      <c r="C881">
        <v>11</v>
      </c>
      <c r="D881" s="4">
        <v>34699</v>
      </c>
      <c r="E881" s="17"/>
      <c r="G881" s="17">
        <v>93.778648376464844</v>
      </c>
      <c r="I881" s="17">
        <v>93.8857421875</v>
      </c>
    </row>
    <row r="882" spans="1:9" x14ac:dyDescent="0.25">
      <c r="A882">
        <v>1995</v>
      </c>
      <c r="C882">
        <v>12</v>
      </c>
      <c r="D882" s="4">
        <v>34730</v>
      </c>
      <c r="E882" s="17"/>
      <c r="G882" s="17">
        <v>85.847175598144531</v>
      </c>
      <c r="I882" s="17">
        <v>86.49774169921875</v>
      </c>
    </row>
    <row r="883" spans="1:9" x14ac:dyDescent="0.25">
      <c r="A883">
        <v>1995</v>
      </c>
      <c r="C883">
        <v>1</v>
      </c>
      <c r="D883" s="4">
        <v>34758</v>
      </c>
      <c r="E883" s="17"/>
      <c r="G883" s="17">
        <v>50.520126342773438</v>
      </c>
      <c r="I883" s="17">
        <v>50.750804901123047</v>
      </c>
    </row>
    <row r="884" spans="1:9" x14ac:dyDescent="0.25">
      <c r="A884">
        <v>1995</v>
      </c>
      <c r="C884">
        <v>2</v>
      </c>
      <c r="D884" s="4">
        <v>34789</v>
      </c>
      <c r="E884" s="17"/>
      <c r="G884" s="17">
        <v>51.382148742675781</v>
      </c>
      <c r="I884" s="17">
        <v>51.718181610107422</v>
      </c>
    </row>
    <row r="885" spans="1:9" x14ac:dyDescent="0.25">
      <c r="A885">
        <v>1995</v>
      </c>
      <c r="C885">
        <v>3</v>
      </c>
      <c r="D885" s="4">
        <v>34819</v>
      </c>
      <c r="E885" s="17"/>
      <c r="G885" s="17">
        <v>47.727436065673828</v>
      </c>
      <c r="I885" s="17">
        <v>47.7249755859375</v>
      </c>
    </row>
    <row r="886" spans="1:9" x14ac:dyDescent="0.25">
      <c r="A886">
        <v>1995</v>
      </c>
      <c r="C886">
        <v>4</v>
      </c>
      <c r="D886" s="4">
        <v>34850</v>
      </c>
      <c r="E886" s="17"/>
      <c r="G886" s="17">
        <v>49.879840850830078</v>
      </c>
      <c r="I886" s="17">
        <v>50.228599548339844</v>
      </c>
    </row>
    <row r="887" spans="1:9" x14ac:dyDescent="0.25">
      <c r="A887">
        <v>1995</v>
      </c>
      <c r="C887">
        <v>5</v>
      </c>
      <c r="D887" s="4">
        <v>34880</v>
      </c>
      <c r="E887" s="17"/>
      <c r="G887" s="17">
        <v>49.826305389404297</v>
      </c>
      <c r="I887" s="17">
        <v>49.897666931152344</v>
      </c>
    </row>
    <row r="888" spans="1:9" x14ac:dyDescent="0.25">
      <c r="A888">
        <v>1995</v>
      </c>
      <c r="C888">
        <v>6</v>
      </c>
      <c r="D888" s="4">
        <v>34911</v>
      </c>
      <c r="E888" s="17"/>
      <c r="G888" s="17">
        <v>57.254600524902344</v>
      </c>
      <c r="I888" s="17">
        <v>57.877498626708984</v>
      </c>
    </row>
    <row r="889" spans="1:9" x14ac:dyDescent="0.25">
      <c r="A889">
        <v>1995</v>
      </c>
      <c r="C889">
        <v>7</v>
      </c>
      <c r="D889" s="4">
        <v>34942</v>
      </c>
      <c r="E889" s="17"/>
      <c r="G889" s="17">
        <v>70.493034362792969</v>
      </c>
      <c r="I889" s="17">
        <v>72.371856689453125</v>
      </c>
    </row>
    <row r="890" spans="1:9" x14ac:dyDescent="0.25">
      <c r="A890">
        <v>1995</v>
      </c>
      <c r="C890">
        <v>8</v>
      </c>
      <c r="D890" s="4">
        <v>34972</v>
      </c>
      <c r="E890" s="17"/>
      <c r="G890" s="17">
        <v>82.387916564941406</v>
      </c>
      <c r="I890" s="17">
        <v>83.663536071777344</v>
      </c>
    </row>
    <row r="891" spans="1:9" x14ac:dyDescent="0.25">
      <c r="A891">
        <v>1995</v>
      </c>
      <c r="C891">
        <v>9</v>
      </c>
      <c r="D891" s="4">
        <v>35003</v>
      </c>
      <c r="E891" s="17"/>
      <c r="G891" s="17">
        <v>74.054168701171875</v>
      </c>
      <c r="I891" s="17">
        <v>74.055564880371094</v>
      </c>
    </row>
    <row r="892" spans="1:9" x14ac:dyDescent="0.25">
      <c r="A892">
        <v>1996</v>
      </c>
      <c r="C892">
        <v>10</v>
      </c>
      <c r="D892" s="4">
        <v>35033</v>
      </c>
      <c r="E892" s="17"/>
      <c r="G892" s="17">
        <v>73.968788146972656</v>
      </c>
      <c r="I892" s="17">
        <v>73.944633483886719</v>
      </c>
    </row>
    <row r="893" spans="1:9" x14ac:dyDescent="0.25">
      <c r="A893">
        <v>1996</v>
      </c>
      <c r="C893">
        <v>11</v>
      </c>
      <c r="D893" s="4">
        <v>35064</v>
      </c>
      <c r="E893" s="17"/>
      <c r="G893" s="17">
        <v>75.625030517578125</v>
      </c>
      <c r="I893" s="17">
        <v>75.558761596679687</v>
      </c>
    </row>
    <row r="894" spans="1:9" x14ac:dyDescent="0.25">
      <c r="A894">
        <v>1996</v>
      </c>
      <c r="C894">
        <v>12</v>
      </c>
      <c r="D894" s="4">
        <v>35095</v>
      </c>
      <c r="E894" s="17"/>
      <c r="G894" s="17">
        <v>71.320808410644531</v>
      </c>
      <c r="I894" s="17">
        <v>70.12738037109375</v>
      </c>
    </row>
    <row r="895" spans="1:9" x14ac:dyDescent="0.25">
      <c r="A895">
        <v>1996</v>
      </c>
      <c r="C895">
        <v>1</v>
      </c>
      <c r="D895" s="4">
        <v>35124</v>
      </c>
      <c r="E895" s="17"/>
      <c r="G895" s="17">
        <v>57.698013305664063</v>
      </c>
      <c r="I895" s="17">
        <v>57.945003509521484</v>
      </c>
    </row>
    <row r="896" spans="1:9" x14ac:dyDescent="0.25">
      <c r="A896">
        <v>1996</v>
      </c>
      <c r="C896">
        <v>2</v>
      </c>
      <c r="D896" s="4">
        <v>35155</v>
      </c>
      <c r="E896" s="17"/>
      <c r="G896" s="17">
        <v>48.485034942626953</v>
      </c>
      <c r="I896" s="17">
        <v>48.504512786865234</v>
      </c>
    </row>
    <row r="897" spans="1:9" x14ac:dyDescent="0.25">
      <c r="A897">
        <v>1996</v>
      </c>
      <c r="C897">
        <v>3</v>
      </c>
      <c r="D897" s="4">
        <v>35185</v>
      </c>
      <c r="E897" s="17"/>
      <c r="G897" s="17">
        <v>50.062553405761719</v>
      </c>
      <c r="I897" s="17">
        <v>50.125694274902344</v>
      </c>
    </row>
    <row r="898" spans="1:9" x14ac:dyDescent="0.25">
      <c r="A898">
        <v>1996</v>
      </c>
      <c r="C898">
        <v>4</v>
      </c>
      <c r="D898" s="4">
        <v>35216</v>
      </c>
      <c r="E898" s="17"/>
      <c r="G898" s="17">
        <v>54.104701995849609</v>
      </c>
      <c r="I898" s="17">
        <v>54.119461059570313</v>
      </c>
    </row>
    <row r="899" spans="1:9" x14ac:dyDescent="0.25">
      <c r="A899">
        <v>1996</v>
      </c>
      <c r="C899">
        <v>5</v>
      </c>
      <c r="D899" s="4">
        <v>35246</v>
      </c>
      <c r="E899" s="17"/>
      <c r="G899" s="17">
        <v>55.008094787597656</v>
      </c>
      <c r="I899" s="17">
        <v>54.995269775390625</v>
      </c>
    </row>
    <row r="900" spans="1:9" x14ac:dyDescent="0.25">
      <c r="A900">
        <v>1996</v>
      </c>
      <c r="C900">
        <v>6</v>
      </c>
      <c r="D900" s="4">
        <v>35277</v>
      </c>
      <c r="E900" s="17"/>
      <c r="G900" s="17">
        <v>70.963615417480469</v>
      </c>
      <c r="I900" s="17">
        <v>68.624961853027344</v>
      </c>
    </row>
    <row r="901" spans="1:9" x14ac:dyDescent="0.25">
      <c r="A901">
        <v>1996</v>
      </c>
      <c r="C901">
        <v>7</v>
      </c>
      <c r="D901" s="4">
        <v>35308</v>
      </c>
      <c r="E901" s="17"/>
      <c r="G901" s="17">
        <v>78.482078552246094</v>
      </c>
      <c r="I901" s="17">
        <v>78.826034545898438</v>
      </c>
    </row>
    <row r="902" spans="1:9" x14ac:dyDescent="0.25">
      <c r="A902">
        <v>1996</v>
      </c>
      <c r="C902">
        <v>8</v>
      </c>
      <c r="D902" s="4">
        <v>35338</v>
      </c>
      <c r="E902" s="17"/>
      <c r="G902" s="17">
        <v>83.546943664550781</v>
      </c>
      <c r="I902" s="17">
        <v>84.834556579589844</v>
      </c>
    </row>
    <row r="903" spans="1:9" x14ac:dyDescent="0.25">
      <c r="A903">
        <v>1996</v>
      </c>
      <c r="C903">
        <v>9</v>
      </c>
      <c r="D903" s="4">
        <v>35369</v>
      </c>
      <c r="E903" s="17"/>
      <c r="G903" s="17">
        <v>74.013267517089844</v>
      </c>
      <c r="I903" s="17">
        <v>73.947654724121094</v>
      </c>
    </row>
    <row r="904" spans="1:9" x14ac:dyDescent="0.25">
      <c r="A904">
        <v>1997</v>
      </c>
      <c r="C904">
        <v>10</v>
      </c>
      <c r="D904" s="4">
        <v>35399</v>
      </c>
      <c r="E904" s="17"/>
      <c r="G904" s="17">
        <v>74.01104736328125</v>
      </c>
      <c r="I904" s="17">
        <v>74.014488220214844</v>
      </c>
    </row>
    <row r="905" spans="1:9" x14ac:dyDescent="0.25">
      <c r="A905">
        <v>1997</v>
      </c>
      <c r="C905">
        <v>11</v>
      </c>
      <c r="D905" s="4">
        <v>35430</v>
      </c>
      <c r="E905" s="17"/>
      <c r="G905" s="17">
        <v>74.062660217285156</v>
      </c>
      <c r="I905" s="17">
        <v>74.035224914550781</v>
      </c>
    </row>
    <row r="906" spans="1:9" x14ac:dyDescent="0.25">
      <c r="A906">
        <v>1997</v>
      </c>
      <c r="C906">
        <v>12</v>
      </c>
      <c r="D906" s="4">
        <v>35461</v>
      </c>
      <c r="E906" s="17"/>
      <c r="G906" s="17">
        <v>51.275917053222656</v>
      </c>
      <c r="I906" s="17">
        <v>50.879787445068359</v>
      </c>
    </row>
    <row r="907" spans="1:9" x14ac:dyDescent="0.25">
      <c r="A907">
        <v>1997</v>
      </c>
      <c r="C907">
        <v>1</v>
      </c>
      <c r="D907" s="4">
        <v>35489</v>
      </c>
      <c r="E907" s="17"/>
      <c r="G907" s="17">
        <v>47.642509460449219</v>
      </c>
      <c r="I907" s="17">
        <v>47.661602020263672</v>
      </c>
    </row>
    <row r="908" spans="1:9" x14ac:dyDescent="0.25">
      <c r="A908">
        <v>1997</v>
      </c>
      <c r="C908">
        <v>2</v>
      </c>
      <c r="D908" s="4">
        <v>35520</v>
      </c>
      <c r="E908" s="17"/>
      <c r="G908" s="17">
        <v>49.380405426025391</v>
      </c>
      <c r="I908" s="17">
        <v>49.420684814453125</v>
      </c>
    </row>
    <row r="909" spans="1:9" x14ac:dyDescent="0.25">
      <c r="A909">
        <v>1997</v>
      </c>
      <c r="C909">
        <v>3</v>
      </c>
      <c r="D909" s="4">
        <v>35550</v>
      </c>
      <c r="E909" s="17"/>
      <c r="G909" s="17">
        <v>59.922542572021484</v>
      </c>
      <c r="I909" s="17">
        <v>60.516914367675781</v>
      </c>
    </row>
    <row r="910" spans="1:9" x14ac:dyDescent="0.25">
      <c r="A910">
        <v>1997</v>
      </c>
      <c r="C910">
        <v>4</v>
      </c>
      <c r="D910" s="4">
        <v>35581</v>
      </c>
      <c r="E910" s="17"/>
      <c r="G910" s="17">
        <v>69.060760498046875</v>
      </c>
      <c r="I910" s="17">
        <v>69.403717041015625</v>
      </c>
    </row>
    <row r="911" spans="1:9" x14ac:dyDescent="0.25">
      <c r="A911">
        <v>1997</v>
      </c>
      <c r="C911">
        <v>5</v>
      </c>
      <c r="D911" s="4">
        <v>35611</v>
      </c>
      <c r="E911" s="17"/>
      <c r="G911" s="17">
        <v>72.64361572265625</v>
      </c>
      <c r="I911" s="17">
        <v>73.206077575683594</v>
      </c>
    </row>
    <row r="912" spans="1:9" x14ac:dyDescent="0.25">
      <c r="A912">
        <v>1997</v>
      </c>
      <c r="C912">
        <v>6</v>
      </c>
      <c r="D912" s="4">
        <v>35642</v>
      </c>
      <c r="E912" s="17"/>
      <c r="G912" s="17">
        <v>79.279548645019531</v>
      </c>
      <c r="I912" s="17">
        <v>79.488357543945313</v>
      </c>
    </row>
    <row r="913" spans="1:9" x14ac:dyDescent="0.25">
      <c r="A913">
        <v>1997</v>
      </c>
      <c r="C913">
        <v>7</v>
      </c>
      <c r="D913" s="4">
        <v>35673</v>
      </c>
      <c r="E913" s="17"/>
      <c r="G913" s="17">
        <v>76.058258056640625</v>
      </c>
      <c r="I913" s="17">
        <v>79.170295715332031</v>
      </c>
    </row>
    <row r="914" spans="1:9" x14ac:dyDescent="0.25">
      <c r="A914">
        <v>1997</v>
      </c>
      <c r="C914">
        <v>8</v>
      </c>
      <c r="D914" s="4">
        <v>35703</v>
      </c>
      <c r="E914" s="17"/>
      <c r="G914" s="17">
        <v>81.225410461425781</v>
      </c>
      <c r="I914" s="17">
        <v>83.477394104003906</v>
      </c>
    </row>
    <row r="915" spans="1:9" x14ac:dyDescent="0.25">
      <c r="A915">
        <v>1997</v>
      </c>
      <c r="C915">
        <v>9</v>
      </c>
      <c r="D915" s="4">
        <v>35734</v>
      </c>
      <c r="E915" s="17"/>
      <c r="G915" s="17">
        <v>73.902778625488281</v>
      </c>
      <c r="I915" s="17">
        <v>73.955596923828125</v>
      </c>
    </row>
    <row r="916" spans="1:9" x14ac:dyDescent="0.25">
      <c r="A916">
        <v>1998</v>
      </c>
      <c r="C916">
        <v>10</v>
      </c>
      <c r="D916" s="4">
        <v>35764</v>
      </c>
      <c r="E916" s="17"/>
      <c r="G916" s="17">
        <v>74.027572631835938</v>
      </c>
      <c r="I916" s="17">
        <v>74.032249450683594</v>
      </c>
    </row>
    <row r="917" spans="1:9" x14ac:dyDescent="0.25">
      <c r="A917">
        <v>1998</v>
      </c>
      <c r="C917">
        <v>11</v>
      </c>
      <c r="D917" s="4">
        <v>35795</v>
      </c>
      <c r="E917" s="17"/>
      <c r="G917" s="17">
        <v>73.929130554199219</v>
      </c>
      <c r="I917" s="17">
        <v>73.936798095703125</v>
      </c>
    </row>
    <row r="918" spans="1:9" x14ac:dyDescent="0.25">
      <c r="A918">
        <v>1998</v>
      </c>
      <c r="C918">
        <v>12</v>
      </c>
      <c r="D918" s="4">
        <v>35826</v>
      </c>
      <c r="E918" s="17"/>
      <c r="G918" s="17">
        <v>75.753715515136719</v>
      </c>
      <c r="I918" s="17">
        <v>74.797279357910156</v>
      </c>
    </row>
    <row r="919" spans="1:9" x14ac:dyDescent="0.25">
      <c r="A919">
        <v>1998</v>
      </c>
      <c r="C919">
        <v>1</v>
      </c>
      <c r="D919" s="4">
        <v>35854</v>
      </c>
      <c r="E919" s="17"/>
      <c r="G919" s="17">
        <v>56.475017547607422</v>
      </c>
      <c r="I919" s="17">
        <v>56.054527282714844</v>
      </c>
    </row>
    <row r="920" spans="1:9" x14ac:dyDescent="0.25">
      <c r="A920">
        <v>1998</v>
      </c>
      <c r="C920">
        <v>2</v>
      </c>
      <c r="D920" s="4">
        <v>35885</v>
      </c>
      <c r="E920" s="17"/>
      <c r="G920" s="17">
        <v>47.572620391845703</v>
      </c>
      <c r="I920" s="17">
        <v>47.573310852050781</v>
      </c>
    </row>
    <row r="921" spans="1:9" x14ac:dyDescent="0.25">
      <c r="A921">
        <v>1998</v>
      </c>
      <c r="C921">
        <v>3</v>
      </c>
      <c r="D921" s="4">
        <v>35915</v>
      </c>
      <c r="E921" s="17"/>
      <c r="G921" s="17">
        <v>49.061820983886719</v>
      </c>
      <c r="I921" s="17">
        <v>49.140510559082031</v>
      </c>
    </row>
    <row r="922" spans="1:9" x14ac:dyDescent="0.25">
      <c r="A922">
        <v>1998</v>
      </c>
      <c r="C922">
        <v>4</v>
      </c>
      <c r="D922" s="4">
        <v>35946</v>
      </c>
      <c r="E922" s="17"/>
      <c r="G922" s="17">
        <v>50.982685089111328</v>
      </c>
      <c r="I922" s="17">
        <v>51.741443634033203</v>
      </c>
    </row>
    <row r="923" spans="1:9" x14ac:dyDescent="0.25">
      <c r="A923">
        <v>1998</v>
      </c>
      <c r="C923">
        <v>5</v>
      </c>
      <c r="D923" s="4">
        <v>35976</v>
      </c>
      <c r="E923" s="17"/>
      <c r="G923" s="17">
        <v>51.678901672363281</v>
      </c>
      <c r="I923" s="17">
        <v>52.925411224365234</v>
      </c>
    </row>
    <row r="924" spans="1:9" x14ac:dyDescent="0.25">
      <c r="A924">
        <v>1998</v>
      </c>
      <c r="C924">
        <v>6</v>
      </c>
      <c r="D924" s="4">
        <v>36007</v>
      </c>
      <c r="E924" s="17"/>
      <c r="G924" s="17">
        <v>51.567207336425781</v>
      </c>
      <c r="I924" s="17">
        <v>51.741657257080078</v>
      </c>
    </row>
    <row r="925" spans="1:9" x14ac:dyDescent="0.25">
      <c r="A925">
        <v>1998</v>
      </c>
      <c r="C925">
        <v>7</v>
      </c>
      <c r="D925" s="4">
        <v>36038</v>
      </c>
      <c r="E925" s="17"/>
      <c r="G925" s="17">
        <v>63.824066162109375</v>
      </c>
      <c r="I925" s="17">
        <v>64.94964599609375</v>
      </c>
    </row>
    <row r="926" spans="1:9" x14ac:dyDescent="0.25">
      <c r="A926">
        <v>1998</v>
      </c>
      <c r="C926">
        <v>8</v>
      </c>
      <c r="D926" s="4">
        <v>36068</v>
      </c>
      <c r="E926" s="17"/>
      <c r="G926" s="17">
        <v>75.437774658203125</v>
      </c>
      <c r="I926" s="17">
        <v>78.568290710449219</v>
      </c>
    </row>
    <row r="927" spans="1:9" x14ac:dyDescent="0.25">
      <c r="A927">
        <v>1998</v>
      </c>
      <c r="C927">
        <v>9</v>
      </c>
      <c r="D927" s="4">
        <v>36099</v>
      </c>
      <c r="E927" s="17"/>
      <c r="G927" s="17">
        <v>73.945114135742188</v>
      </c>
      <c r="I927" s="17">
        <v>73.991714477539062</v>
      </c>
    </row>
    <row r="928" spans="1:9" x14ac:dyDescent="0.25">
      <c r="A928">
        <v>1999</v>
      </c>
      <c r="C928">
        <v>10</v>
      </c>
      <c r="D928" s="4">
        <v>36129</v>
      </c>
      <c r="E928" s="17"/>
      <c r="G928" s="17">
        <v>74.025535583496094</v>
      </c>
      <c r="I928" s="17">
        <v>74.090431213378906</v>
      </c>
    </row>
    <row r="929" spans="1:9" x14ac:dyDescent="0.25">
      <c r="A929">
        <v>1999</v>
      </c>
      <c r="C929">
        <v>11</v>
      </c>
      <c r="D929" s="4">
        <v>36160</v>
      </c>
      <c r="E929" s="17"/>
      <c r="G929" s="17">
        <v>70.833946228027344</v>
      </c>
      <c r="I929" s="17">
        <v>73.918449401855469</v>
      </c>
    </row>
    <row r="930" spans="1:9" x14ac:dyDescent="0.25">
      <c r="A930">
        <v>1999</v>
      </c>
      <c r="C930">
        <v>12</v>
      </c>
      <c r="D930" s="4">
        <v>36191</v>
      </c>
      <c r="E930" s="17"/>
      <c r="G930" s="17">
        <v>61.327644348144531</v>
      </c>
      <c r="I930" s="17">
        <v>64.308967590332031</v>
      </c>
    </row>
    <row r="931" spans="1:9" x14ac:dyDescent="0.25">
      <c r="A931">
        <v>1999</v>
      </c>
      <c r="C931">
        <v>1</v>
      </c>
      <c r="D931" s="4">
        <v>36219</v>
      </c>
      <c r="E931" s="17"/>
      <c r="G931" s="17">
        <v>56.206497192382813</v>
      </c>
      <c r="I931" s="17">
        <v>56.393749237060547</v>
      </c>
    </row>
    <row r="932" spans="1:9" x14ac:dyDescent="0.25">
      <c r="A932">
        <v>1999</v>
      </c>
      <c r="C932">
        <v>2</v>
      </c>
      <c r="D932" s="4">
        <v>36250</v>
      </c>
      <c r="E932" s="17"/>
      <c r="G932" s="17">
        <v>48.885120391845703</v>
      </c>
      <c r="I932" s="17">
        <v>48.821506500244141</v>
      </c>
    </row>
    <row r="933" spans="1:9" x14ac:dyDescent="0.25">
      <c r="A933">
        <v>1999</v>
      </c>
      <c r="C933">
        <v>3</v>
      </c>
      <c r="D933" s="4">
        <v>36280</v>
      </c>
      <c r="E933" s="17"/>
      <c r="G933" s="17">
        <v>50.839080810546875</v>
      </c>
      <c r="I933" s="17">
        <v>50.760482788085937</v>
      </c>
    </row>
    <row r="934" spans="1:9" x14ac:dyDescent="0.25">
      <c r="A934">
        <v>1999</v>
      </c>
      <c r="C934">
        <v>4</v>
      </c>
      <c r="D934" s="4">
        <v>36311</v>
      </c>
      <c r="E934" s="17"/>
      <c r="G934" s="17">
        <v>57.767841339111328</v>
      </c>
      <c r="I934" s="17">
        <v>57.751060485839844</v>
      </c>
    </row>
    <row r="935" spans="1:9" x14ac:dyDescent="0.25">
      <c r="A935">
        <v>1999</v>
      </c>
      <c r="C935">
        <v>5</v>
      </c>
      <c r="D935" s="4">
        <v>36341</v>
      </c>
      <c r="E935" s="17"/>
      <c r="G935" s="17">
        <v>65.182022094726562</v>
      </c>
      <c r="I935" s="17">
        <v>65.115211486816406</v>
      </c>
    </row>
    <row r="936" spans="1:9" x14ac:dyDescent="0.25">
      <c r="A936">
        <v>1999</v>
      </c>
      <c r="C936">
        <v>6</v>
      </c>
      <c r="D936" s="4">
        <v>36372</v>
      </c>
      <c r="E936" s="17"/>
      <c r="G936" s="17">
        <v>75.205085754394531</v>
      </c>
      <c r="I936" s="17">
        <v>75.151023864746094</v>
      </c>
    </row>
    <row r="937" spans="1:9" x14ac:dyDescent="0.25">
      <c r="A937">
        <v>1999</v>
      </c>
      <c r="C937">
        <v>7</v>
      </c>
      <c r="D937" s="4">
        <v>36403</v>
      </c>
      <c r="E937" s="17"/>
      <c r="G937" s="17">
        <v>76.761085510253906</v>
      </c>
      <c r="I937" s="17">
        <v>79.517974853515625</v>
      </c>
    </row>
    <row r="938" spans="1:9" x14ac:dyDescent="0.25">
      <c r="A938">
        <v>1999</v>
      </c>
      <c r="C938">
        <v>8</v>
      </c>
      <c r="D938" s="4">
        <v>36433</v>
      </c>
      <c r="E938" s="17"/>
      <c r="G938" s="17">
        <v>82.368057250976563</v>
      </c>
      <c r="I938" s="17">
        <v>84.218162536621094</v>
      </c>
    </row>
    <row r="939" spans="1:9" x14ac:dyDescent="0.25">
      <c r="A939">
        <v>1999</v>
      </c>
      <c r="C939">
        <v>9</v>
      </c>
      <c r="D939" s="4">
        <v>36464</v>
      </c>
      <c r="E939" s="17"/>
      <c r="G939" s="17">
        <v>74.028762817382813</v>
      </c>
      <c r="I939" s="17">
        <v>73.947364807128906</v>
      </c>
    </row>
    <row r="940" spans="1:9" x14ac:dyDescent="0.25">
      <c r="A940">
        <v>2000</v>
      </c>
      <c r="C940">
        <v>10</v>
      </c>
      <c r="D940" s="4">
        <v>36494</v>
      </c>
      <c r="E940" s="17"/>
      <c r="G940" s="17">
        <v>74.054580688476563</v>
      </c>
      <c r="I940" s="17">
        <v>74.017311096191406</v>
      </c>
    </row>
    <row r="941" spans="1:9" x14ac:dyDescent="0.25">
      <c r="A941">
        <v>2000</v>
      </c>
      <c r="C941">
        <v>11</v>
      </c>
      <c r="D941" s="4">
        <v>36525</v>
      </c>
      <c r="E941" s="17"/>
      <c r="G941" s="17">
        <v>73.9471435546875</v>
      </c>
      <c r="I941" s="17">
        <v>73.960273742675781</v>
      </c>
    </row>
    <row r="942" spans="1:9" x14ac:dyDescent="0.25">
      <c r="A942">
        <v>2000</v>
      </c>
      <c r="C942">
        <v>12</v>
      </c>
      <c r="D942" s="4">
        <v>36556</v>
      </c>
      <c r="E942" s="17"/>
      <c r="G942" s="17">
        <v>80.514900207519531</v>
      </c>
      <c r="I942" s="17">
        <v>80.780586242675781</v>
      </c>
    </row>
    <row r="943" spans="1:9" x14ac:dyDescent="0.25">
      <c r="A943">
        <v>2000</v>
      </c>
      <c r="C943">
        <v>1</v>
      </c>
      <c r="D943" s="4">
        <v>36585</v>
      </c>
      <c r="E943" s="17"/>
      <c r="G943" s="17">
        <v>71.710586547851563</v>
      </c>
      <c r="I943" s="17">
        <v>70.256378173828125</v>
      </c>
    </row>
    <row r="944" spans="1:9" x14ac:dyDescent="0.25">
      <c r="A944">
        <v>2000</v>
      </c>
      <c r="C944">
        <v>2</v>
      </c>
      <c r="D944" s="4">
        <v>36616</v>
      </c>
      <c r="E944" s="17"/>
      <c r="G944" s="17">
        <v>49.856754302978516</v>
      </c>
      <c r="I944" s="17">
        <v>49.599964141845703</v>
      </c>
    </row>
    <row r="945" spans="1:9" x14ac:dyDescent="0.25">
      <c r="A945">
        <v>2000</v>
      </c>
      <c r="C945">
        <v>3</v>
      </c>
      <c r="D945" s="4">
        <v>36646</v>
      </c>
      <c r="E945" s="17"/>
      <c r="G945" s="17">
        <v>50.823417663574219</v>
      </c>
      <c r="I945" s="17">
        <v>50.589675903320312</v>
      </c>
    </row>
    <row r="946" spans="1:9" x14ac:dyDescent="0.25">
      <c r="A946">
        <v>2000</v>
      </c>
      <c r="C946">
        <v>4</v>
      </c>
      <c r="D946" s="4">
        <v>36677</v>
      </c>
      <c r="E946" s="17"/>
      <c r="G946" s="17">
        <v>61.018657684326172</v>
      </c>
      <c r="I946" s="17">
        <v>60.979846954345703</v>
      </c>
    </row>
    <row r="947" spans="1:9" x14ac:dyDescent="0.25">
      <c r="A947">
        <v>2000</v>
      </c>
      <c r="C947">
        <v>5</v>
      </c>
      <c r="D947" s="4">
        <v>36707</v>
      </c>
      <c r="E947" s="17"/>
      <c r="G947" s="17">
        <v>68.311836242675781</v>
      </c>
      <c r="I947" s="17">
        <v>68.158546447753906</v>
      </c>
    </row>
    <row r="948" spans="1:9" x14ac:dyDescent="0.25">
      <c r="A948">
        <v>2000</v>
      </c>
      <c r="C948">
        <v>6</v>
      </c>
      <c r="D948" s="4">
        <v>36738</v>
      </c>
      <c r="E948" s="17"/>
      <c r="G948" s="17">
        <v>77.662200927734375</v>
      </c>
      <c r="I948" s="17">
        <v>77.590431213378906</v>
      </c>
    </row>
    <row r="949" spans="1:9" x14ac:dyDescent="0.25">
      <c r="A949">
        <v>2000</v>
      </c>
      <c r="C949">
        <v>7</v>
      </c>
      <c r="D949" s="4">
        <v>36769</v>
      </c>
      <c r="E949" s="17"/>
      <c r="G949" s="17">
        <v>77.568344116210937</v>
      </c>
      <c r="I949" s="17">
        <v>81.121200561523438</v>
      </c>
    </row>
    <row r="950" spans="1:9" x14ac:dyDescent="0.25">
      <c r="A950">
        <v>2000</v>
      </c>
      <c r="C950">
        <v>8</v>
      </c>
      <c r="D950" s="4">
        <v>36799</v>
      </c>
      <c r="E950" s="17"/>
      <c r="G950" s="17">
        <v>82.617279052734375</v>
      </c>
      <c r="I950" s="17">
        <v>85.00335693359375</v>
      </c>
    </row>
    <row r="951" spans="1:9" x14ac:dyDescent="0.25">
      <c r="A951">
        <v>2000</v>
      </c>
      <c r="C951">
        <v>9</v>
      </c>
      <c r="D951" s="4">
        <v>36830</v>
      </c>
      <c r="E951" s="17"/>
      <c r="G951" s="17">
        <v>81.090629577636719</v>
      </c>
      <c r="I951" s="17">
        <v>81.026863098144531</v>
      </c>
    </row>
    <row r="952" spans="1:9" x14ac:dyDescent="0.25">
      <c r="A952">
        <v>2001</v>
      </c>
      <c r="C952">
        <v>10</v>
      </c>
      <c r="D952" s="4">
        <v>36860</v>
      </c>
      <c r="E952" s="17"/>
      <c r="G952" s="17">
        <v>81.018882751464844</v>
      </c>
      <c r="I952" s="17">
        <v>80.979591369628906</v>
      </c>
    </row>
    <row r="953" spans="1:9" x14ac:dyDescent="0.25">
      <c r="A953">
        <v>2001</v>
      </c>
      <c r="C953">
        <v>11</v>
      </c>
      <c r="D953" s="4">
        <v>36891</v>
      </c>
      <c r="E953" s="17"/>
      <c r="G953" s="17">
        <v>81.0419921875</v>
      </c>
      <c r="I953" s="17">
        <v>81.085929870605469</v>
      </c>
    </row>
    <row r="954" spans="1:9" x14ac:dyDescent="0.25">
      <c r="A954">
        <v>2001</v>
      </c>
      <c r="C954">
        <v>12</v>
      </c>
      <c r="D954" s="4">
        <v>36922</v>
      </c>
      <c r="E954" s="17"/>
      <c r="G954" s="17">
        <v>84.330047607421875</v>
      </c>
      <c r="I954" s="17">
        <v>84.391822814941406</v>
      </c>
    </row>
    <row r="955" spans="1:9" x14ac:dyDescent="0.25">
      <c r="A955">
        <v>2001</v>
      </c>
      <c r="C955">
        <v>1</v>
      </c>
      <c r="D955" s="4">
        <v>36950</v>
      </c>
      <c r="E955" s="17"/>
      <c r="G955" s="17">
        <v>79.60150146484375</v>
      </c>
      <c r="I955" s="17">
        <v>78.813079833984375</v>
      </c>
    </row>
    <row r="956" spans="1:9" x14ac:dyDescent="0.25">
      <c r="A956">
        <v>2001</v>
      </c>
      <c r="C956">
        <v>2</v>
      </c>
      <c r="D956" s="4">
        <v>36981</v>
      </c>
      <c r="E956" s="17"/>
      <c r="G956" s="17">
        <v>65.204421997070313</v>
      </c>
      <c r="I956" s="17">
        <v>66.67779541015625</v>
      </c>
    </row>
    <row r="957" spans="1:9" x14ac:dyDescent="0.25">
      <c r="A957">
        <v>2001</v>
      </c>
      <c r="C957">
        <v>3</v>
      </c>
      <c r="D957" s="4">
        <v>37011</v>
      </c>
      <c r="E957" s="17"/>
      <c r="G957" s="17">
        <v>63.119819641113281</v>
      </c>
      <c r="I957" s="17">
        <v>65.156524658203125</v>
      </c>
    </row>
    <row r="958" spans="1:9" x14ac:dyDescent="0.25">
      <c r="A958">
        <v>2001</v>
      </c>
      <c r="C958">
        <v>4</v>
      </c>
      <c r="D958" s="4">
        <v>37042</v>
      </c>
      <c r="E958" s="17"/>
      <c r="G958" s="17">
        <v>71.494094848632813</v>
      </c>
      <c r="I958" s="17">
        <v>71.976493835449219</v>
      </c>
    </row>
    <row r="959" spans="1:9" x14ac:dyDescent="0.25">
      <c r="A959">
        <v>2001</v>
      </c>
      <c r="C959">
        <v>5</v>
      </c>
      <c r="D959" s="4">
        <v>37072</v>
      </c>
      <c r="E959" s="17"/>
      <c r="G959" s="17">
        <v>79.767898559570312</v>
      </c>
      <c r="I959" s="17">
        <v>79.475830078125</v>
      </c>
    </row>
    <row r="960" spans="1:9" x14ac:dyDescent="0.25">
      <c r="A960">
        <v>2001</v>
      </c>
      <c r="C960">
        <v>6</v>
      </c>
      <c r="D960" s="4">
        <v>37103</v>
      </c>
      <c r="E960" s="17"/>
      <c r="G960" s="17">
        <v>82.353302001953125</v>
      </c>
      <c r="I960" s="17">
        <v>82.293220520019531</v>
      </c>
    </row>
    <row r="961" spans="1:9" x14ac:dyDescent="0.25">
      <c r="A961">
        <v>2001</v>
      </c>
      <c r="C961">
        <v>7</v>
      </c>
      <c r="D961" s="4">
        <v>37134</v>
      </c>
      <c r="E961" s="17"/>
      <c r="G961" s="17">
        <v>84.795692443847656</v>
      </c>
      <c r="I961" s="17">
        <v>84.853446960449219</v>
      </c>
    </row>
    <row r="962" spans="1:9" x14ac:dyDescent="0.25">
      <c r="A962">
        <v>2001</v>
      </c>
      <c r="C962">
        <v>8</v>
      </c>
      <c r="D962" s="4">
        <v>37164</v>
      </c>
      <c r="E962" s="17"/>
      <c r="G962" s="17">
        <v>87.967758178710938</v>
      </c>
      <c r="I962" s="17">
        <v>88.773628234863281</v>
      </c>
    </row>
    <row r="963" spans="1:9" x14ac:dyDescent="0.25">
      <c r="A963">
        <v>2001</v>
      </c>
      <c r="C963">
        <v>9</v>
      </c>
      <c r="D963" s="4">
        <v>37195</v>
      </c>
      <c r="E963" s="17"/>
      <c r="G963" s="17">
        <v>90.909500122070312</v>
      </c>
      <c r="I963" s="17">
        <v>91.662330627441406</v>
      </c>
    </row>
    <row r="964" spans="1:9" x14ac:dyDescent="0.25">
      <c r="A964">
        <v>2002</v>
      </c>
      <c r="C964">
        <v>10</v>
      </c>
      <c r="D964" s="4">
        <v>37225</v>
      </c>
      <c r="E964" s="17"/>
      <c r="G964" s="17">
        <v>91.745574951171875</v>
      </c>
      <c r="I964" s="17">
        <v>92.021980285644531</v>
      </c>
    </row>
    <row r="965" spans="1:9" x14ac:dyDescent="0.25">
      <c r="A965">
        <v>2002</v>
      </c>
      <c r="C965">
        <v>11</v>
      </c>
      <c r="D965" s="4">
        <v>37256</v>
      </c>
      <c r="E965" s="17"/>
      <c r="G965" s="17">
        <v>90.088035583496094</v>
      </c>
      <c r="I965" s="17">
        <v>91.497871398925781</v>
      </c>
    </row>
    <row r="966" spans="1:9" x14ac:dyDescent="0.25">
      <c r="A966">
        <v>2002</v>
      </c>
      <c r="C966">
        <v>12</v>
      </c>
      <c r="D966" s="4">
        <v>37287</v>
      </c>
      <c r="E966" s="17"/>
      <c r="G966" s="17">
        <v>68.696662902832031</v>
      </c>
      <c r="I966" s="17">
        <v>70.719390869140625</v>
      </c>
    </row>
    <row r="967" spans="1:9" x14ac:dyDescent="0.25">
      <c r="A967">
        <v>2002</v>
      </c>
      <c r="C967">
        <v>1</v>
      </c>
      <c r="D967" s="4">
        <v>37315</v>
      </c>
      <c r="E967" s="17"/>
      <c r="G967" s="17">
        <v>53.875133514404297</v>
      </c>
      <c r="I967" s="17">
        <v>56.071743011474609</v>
      </c>
    </row>
    <row r="968" spans="1:9" x14ac:dyDescent="0.25">
      <c r="A968">
        <v>2002</v>
      </c>
      <c r="C968">
        <v>2</v>
      </c>
      <c r="D968" s="4">
        <v>37346</v>
      </c>
      <c r="E968" s="17"/>
      <c r="G968" s="17">
        <v>65.009880065917969</v>
      </c>
      <c r="I968" s="17">
        <v>65.954368591308594</v>
      </c>
    </row>
    <row r="969" spans="1:9" x14ac:dyDescent="0.25">
      <c r="A969">
        <v>2002</v>
      </c>
      <c r="C969">
        <v>3</v>
      </c>
      <c r="D969" s="4">
        <v>37376</v>
      </c>
      <c r="E969" s="17"/>
      <c r="G969" s="17">
        <v>69.315338134765625</v>
      </c>
      <c r="I969" s="17">
        <v>68.240859985351563</v>
      </c>
    </row>
    <row r="970" spans="1:9" x14ac:dyDescent="0.25">
      <c r="A970">
        <v>2002</v>
      </c>
      <c r="C970">
        <v>4</v>
      </c>
      <c r="D970" s="4">
        <v>37407</v>
      </c>
      <c r="E970" s="17"/>
      <c r="G970" s="17">
        <v>69.639625549316406</v>
      </c>
      <c r="I970" s="17">
        <v>68.80224609375</v>
      </c>
    </row>
    <row r="971" spans="1:9" x14ac:dyDescent="0.25">
      <c r="A971">
        <v>2002</v>
      </c>
      <c r="C971">
        <v>5</v>
      </c>
      <c r="D971" s="4">
        <v>37437</v>
      </c>
      <c r="E971" s="17"/>
      <c r="G971" s="17">
        <v>74.526206970214844</v>
      </c>
      <c r="I971" s="17">
        <v>73.856674194335937</v>
      </c>
    </row>
    <row r="972" spans="1:9" x14ac:dyDescent="0.25">
      <c r="A972">
        <v>2002</v>
      </c>
      <c r="C972">
        <v>6</v>
      </c>
      <c r="D972" s="4">
        <v>37468</v>
      </c>
      <c r="E972" s="17"/>
      <c r="G972" s="17">
        <v>80.854286193847656</v>
      </c>
      <c r="I972" s="17">
        <v>80.856071472167969</v>
      </c>
    </row>
    <row r="973" spans="1:9" x14ac:dyDescent="0.25">
      <c r="A973">
        <v>2002</v>
      </c>
      <c r="C973">
        <v>7</v>
      </c>
      <c r="D973" s="4">
        <v>37499</v>
      </c>
      <c r="E973" s="17"/>
      <c r="G973" s="17">
        <v>85.190765380859375</v>
      </c>
      <c r="I973" s="17">
        <v>85.368217468261719</v>
      </c>
    </row>
    <row r="974" spans="1:9" x14ac:dyDescent="0.25">
      <c r="A974">
        <v>2002</v>
      </c>
      <c r="C974">
        <v>8</v>
      </c>
      <c r="D974" s="4">
        <v>37529</v>
      </c>
      <c r="E974" s="17"/>
      <c r="G974" s="17">
        <v>86.967254638671875</v>
      </c>
      <c r="I974" s="17">
        <v>88.34210205078125</v>
      </c>
    </row>
    <row r="975" spans="1:9" x14ac:dyDescent="0.25">
      <c r="A975">
        <v>2002</v>
      </c>
      <c r="C975">
        <v>9</v>
      </c>
      <c r="D975" s="4">
        <v>37560</v>
      </c>
      <c r="E975" s="17"/>
      <c r="G975" s="17">
        <v>90.093421936035156</v>
      </c>
      <c r="I975" s="17">
        <v>91.361488342285156</v>
      </c>
    </row>
    <row r="976" spans="1:9" x14ac:dyDescent="0.25">
      <c r="A976">
        <v>2003</v>
      </c>
      <c r="C976">
        <v>10</v>
      </c>
      <c r="D976" s="4">
        <v>37590</v>
      </c>
      <c r="E976" s="17"/>
      <c r="G976" s="17">
        <v>91.510963439941406</v>
      </c>
      <c r="I976" s="17">
        <v>91.943626403808594</v>
      </c>
    </row>
    <row r="977" spans="1:9" x14ac:dyDescent="0.25">
      <c r="A977">
        <v>2003</v>
      </c>
      <c r="C977">
        <v>11</v>
      </c>
      <c r="D977" s="4">
        <v>37621</v>
      </c>
      <c r="E977" s="17"/>
      <c r="G977" s="17">
        <v>91.449966430664063</v>
      </c>
      <c r="I977" s="17">
        <v>91.644058227539063</v>
      </c>
    </row>
    <row r="978" spans="1:9" x14ac:dyDescent="0.25">
      <c r="A978">
        <v>2003</v>
      </c>
      <c r="C978">
        <v>12</v>
      </c>
      <c r="D978" s="4">
        <v>37652</v>
      </c>
      <c r="E978" s="17"/>
      <c r="G978" s="17">
        <v>63.795810699462891</v>
      </c>
      <c r="I978" s="17">
        <v>66.057670593261719</v>
      </c>
    </row>
    <row r="979" spans="1:9" x14ac:dyDescent="0.25">
      <c r="A979">
        <v>2003</v>
      </c>
      <c r="C979">
        <v>1</v>
      </c>
      <c r="D979" s="4">
        <v>37680</v>
      </c>
      <c r="E979" s="17"/>
      <c r="G979" s="17">
        <v>51.740032196044922</v>
      </c>
      <c r="I979" s="17">
        <v>52.808177947998047</v>
      </c>
    </row>
    <row r="980" spans="1:9" x14ac:dyDescent="0.25">
      <c r="A980">
        <v>2003</v>
      </c>
      <c r="C980">
        <v>2</v>
      </c>
      <c r="D980" s="4">
        <v>37711</v>
      </c>
      <c r="E980" s="17"/>
      <c r="G980" s="17">
        <v>59.180652618408203</v>
      </c>
      <c r="I980" s="17">
        <v>62.471683502197266</v>
      </c>
    </row>
    <row r="981" spans="1:9" x14ac:dyDescent="0.25">
      <c r="A981">
        <v>2003</v>
      </c>
      <c r="C981">
        <v>3</v>
      </c>
      <c r="D981" s="4">
        <v>37741</v>
      </c>
      <c r="E981" s="17"/>
      <c r="G981" s="17">
        <v>64.48760986328125</v>
      </c>
      <c r="I981" s="17">
        <v>63.876441955566406</v>
      </c>
    </row>
    <row r="982" spans="1:9" x14ac:dyDescent="0.25">
      <c r="A982">
        <v>2003</v>
      </c>
      <c r="C982">
        <v>4</v>
      </c>
      <c r="D982" s="4">
        <v>37772</v>
      </c>
      <c r="E982" s="17"/>
      <c r="G982" s="17">
        <v>61.235233306884766</v>
      </c>
      <c r="I982" s="17">
        <v>60.564491271972656</v>
      </c>
    </row>
    <row r="983" spans="1:9" x14ac:dyDescent="0.25">
      <c r="A983">
        <v>2003</v>
      </c>
      <c r="C983">
        <v>5</v>
      </c>
      <c r="D983" s="4">
        <v>37802</v>
      </c>
      <c r="E983" s="17"/>
      <c r="G983" s="17">
        <v>55.746307373046875</v>
      </c>
      <c r="I983" s="17">
        <v>55.769680023193359</v>
      </c>
    </row>
    <row r="984" spans="1:9" x14ac:dyDescent="0.25">
      <c r="A984">
        <v>2003</v>
      </c>
      <c r="C984">
        <v>6</v>
      </c>
      <c r="D984" s="4">
        <v>37833</v>
      </c>
      <c r="E984" s="17"/>
      <c r="G984" s="17">
        <v>72.576881408691406</v>
      </c>
      <c r="I984" s="17">
        <v>72.414283752441406</v>
      </c>
    </row>
    <row r="985" spans="1:9" x14ac:dyDescent="0.25">
      <c r="A985">
        <v>2003</v>
      </c>
      <c r="C985">
        <v>7</v>
      </c>
      <c r="D985" s="4">
        <v>37864</v>
      </c>
      <c r="E985" s="17"/>
      <c r="G985" s="17">
        <v>79.604255676269531</v>
      </c>
      <c r="I985" s="17">
        <v>81.934799194335938</v>
      </c>
    </row>
    <row r="986" spans="1:9" x14ac:dyDescent="0.25">
      <c r="A986">
        <v>2003</v>
      </c>
      <c r="C986">
        <v>8</v>
      </c>
      <c r="D986" s="4">
        <v>37894</v>
      </c>
      <c r="E986" s="17"/>
      <c r="G986" s="17">
        <v>82.515213012695313</v>
      </c>
      <c r="I986" s="17">
        <v>85.136978149414063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53" workbookViewId="0">
      <selection activeCell="J67" sqref="J67"/>
    </sheetView>
  </sheetViews>
  <sheetFormatPr defaultColWidth="8.7109375" defaultRowHeight="15" x14ac:dyDescent="0.25"/>
  <sheetData>
    <row r="1" spans="1:6" x14ac:dyDescent="0.25">
      <c r="A1" s="1" t="s">
        <v>0</v>
      </c>
      <c r="B1" s="1" t="s">
        <v>1</v>
      </c>
      <c r="C1" t="s">
        <v>2</v>
      </c>
      <c r="E1" t="s">
        <v>1</v>
      </c>
      <c r="F1" t="s">
        <v>2</v>
      </c>
    </row>
    <row r="2" spans="1:6" x14ac:dyDescent="0.25">
      <c r="A2" s="2">
        <v>1922</v>
      </c>
      <c r="B2" s="3">
        <v>1</v>
      </c>
      <c r="C2" t="s">
        <v>3</v>
      </c>
      <c r="E2">
        <v>1</v>
      </c>
      <c r="F2" t="s">
        <v>3</v>
      </c>
    </row>
    <row r="3" spans="1:6" x14ac:dyDescent="0.25">
      <c r="A3" s="2">
        <v>1923</v>
      </c>
      <c r="B3" s="3">
        <v>3</v>
      </c>
      <c r="C3" t="s">
        <v>5</v>
      </c>
      <c r="E3">
        <v>2</v>
      </c>
      <c r="F3" t="s">
        <v>4</v>
      </c>
    </row>
    <row r="4" spans="1:6" x14ac:dyDescent="0.25">
      <c r="A4" s="2">
        <v>1924</v>
      </c>
      <c r="B4" s="3">
        <v>5</v>
      </c>
      <c r="C4" t="s">
        <v>7</v>
      </c>
      <c r="E4">
        <v>3</v>
      </c>
      <c r="F4" t="s">
        <v>5</v>
      </c>
    </row>
    <row r="5" spans="1:6" x14ac:dyDescent="0.25">
      <c r="A5" s="2">
        <v>1925</v>
      </c>
      <c r="B5" s="3">
        <v>4</v>
      </c>
      <c r="C5" t="s">
        <v>6</v>
      </c>
      <c r="E5">
        <v>4</v>
      </c>
      <c r="F5" t="s">
        <v>6</v>
      </c>
    </row>
    <row r="6" spans="1:6" x14ac:dyDescent="0.25">
      <c r="A6" s="2">
        <v>1926</v>
      </c>
      <c r="B6" s="3">
        <v>4</v>
      </c>
      <c r="C6" t="s">
        <v>6</v>
      </c>
      <c r="E6">
        <v>5</v>
      </c>
      <c r="F6" t="s">
        <v>7</v>
      </c>
    </row>
    <row r="7" spans="1:6" x14ac:dyDescent="0.25">
      <c r="A7" s="2">
        <v>1927</v>
      </c>
      <c r="B7" s="3">
        <v>2</v>
      </c>
      <c r="C7" t="s">
        <v>4</v>
      </c>
    </row>
    <row r="8" spans="1:6" x14ac:dyDescent="0.25">
      <c r="A8" s="2">
        <v>1928</v>
      </c>
      <c r="B8" s="3">
        <v>2</v>
      </c>
      <c r="C8" t="s">
        <v>4</v>
      </c>
    </row>
    <row r="9" spans="1:6" x14ac:dyDescent="0.25">
      <c r="A9" s="2">
        <v>1929</v>
      </c>
      <c r="B9" s="3">
        <v>5</v>
      </c>
      <c r="C9" t="s">
        <v>7</v>
      </c>
    </row>
    <row r="10" spans="1:6" x14ac:dyDescent="0.25">
      <c r="A10" s="2">
        <v>1930</v>
      </c>
      <c r="B10" s="3">
        <v>4</v>
      </c>
      <c r="C10" t="s">
        <v>6</v>
      </c>
    </row>
    <row r="11" spans="1:6" x14ac:dyDescent="0.25">
      <c r="A11" s="2">
        <v>1931</v>
      </c>
      <c r="B11" s="3">
        <v>5</v>
      </c>
      <c r="C11" t="s">
        <v>7</v>
      </c>
    </row>
    <row r="12" spans="1:6" x14ac:dyDescent="0.25">
      <c r="A12" s="2">
        <v>1932</v>
      </c>
      <c r="B12" s="3">
        <v>5</v>
      </c>
      <c r="C12" t="s">
        <v>7</v>
      </c>
    </row>
    <row r="13" spans="1:6" x14ac:dyDescent="0.25">
      <c r="A13" s="2">
        <v>1933</v>
      </c>
      <c r="B13" s="3">
        <v>5</v>
      </c>
      <c r="C13" t="s">
        <v>7</v>
      </c>
    </row>
    <row r="14" spans="1:6" x14ac:dyDescent="0.25">
      <c r="A14" s="2">
        <v>1934</v>
      </c>
      <c r="B14" s="3">
        <v>5</v>
      </c>
      <c r="C14" t="s">
        <v>7</v>
      </c>
    </row>
    <row r="15" spans="1:6" x14ac:dyDescent="0.25">
      <c r="A15" s="2">
        <v>1935</v>
      </c>
      <c r="B15" s="3">
        <v>4</v>
      </c>
      <c r="C15" t="s">
        <v>6</v>
      </c>
    </row>
    <row r="16" spans="1:6" x14ac:dyDescent="0.25">
      <c r="A16" s="2">
        <v>1936</v>
      </c>
      <c r="B16" s="3">
        <v>3</v>
      </c>
      <c r="C16" t="s">
        <v>5</v>
      </c>
    </row>
    <row r="17" spans="1:3" x14ac:dyDescent="0.25">
      <c r="A17" s="2">
        <v>1937</v>
      </c>
      <c r="B17" s="3">
        <v>4</v>
      </c>
      <c r="C17" t="s">
        <v>6</v>
      </c>
    </row>
    <row r="18" spans="1:3" x14ac:dyDescent="0.25">
      <c r="A18" s="2">
        <v>1938</v>
      </c>
      <c r="B18" s="3">
        <v>1</v>
      </c>
      <c r="C18" t="s">
        <v>3</v>
      </c>
    </row>
    <row r="19" spans="1:3" x14ac:dyDescent="0.25">
      <c r="A19" s="2">
        <v>1939</v>
      </c>
      <c r="B19" s="3">
        <v>3</v>
      </c>
      <c r="C19" t="s">
        <v>5</v>
      </c>
    </row>
    <row r="20" spans="1:3" x14ac:dyDescent="0.25">
      <c r="A20" s="2">
        <v>1940</v>
      </c>
      <c r="B20" s="3">
        <v>2</v>
      </c>
      <c r="C20" t="s">
        <v>4</v>
      </c>
    </row>
    <row r="21" spans="1:3" x14ac:dyDescent="0.25">
      <c r="A21" s="2">
        <v>1941</v>
      </c>
      <c r="B21" s="3">
        <v>1</v>
      </c>
      <c r="C21" t="s">
        <v>3</v>
      </c>
    </row>
    <row r="22" spans="1:3" x14ac:dyDescent="0.25">
      <c r="A22" s="2">
        <v>1942</v>
      </c>
      <c r="B22" s="3">
        <v>1</v>
      </c>
      <c r="C22" t="s">
        <v>3</v>
      </c>
    </row>
    <row r="23" spans="1:3" x14ac:dyDescent="0.25">
      <c r="A23" s="2">
        <v>1943</v>
      </c>
      <c r="B23" s="3">
        <v>1</v>
      </c>
      <c r="C23" t="s">
        <v>3</v>
      </c>
    </row>
    <row r="24" spans="1:3" x14ac:dyDescent="0.25">
      <c r="A24" s="2">
        <v>1944</v>
      </c>
      <c r="B24" s="3">
        <v>4</v>
      </c>
      <c r="C24" t="s">
        <v>6</v>
      </c>
    </row>
    <row r="25" spans="1:3" x14ac:dyDescent="0.25">
      <c r="A25" s="2">
        <v>1945</v>
      </c>
      <c r="B25" s="3">
        <v>3</v>
      </c>
      <c r="C25" t="s">
        <v>5</v>
      </c>
    </row>
    <row r="26" spans="1:3" x14ac:dyDescent="0.25">
      <c r="A26" s="2">
        <v>1946</v>
      </c>
      <c r="B26" s="3">
        <v>2</v>
      </c>
      <c r="C26" t="s">
        <v>4</v>
      </c>
    </row>
    <row r="27" spans="1:3" x14ac:dyDescent="0.25">
      <c r="A27" s="2">
        <v>1947</v>
      </c>
      <c r="B27" s="3">
        <v>4</v>
      </c>
      <c r="C27" t="s">
        <v>6</v>
      </c>
    </row>
    <row r="28" spans="1:3" x14ac:dyDescent="0.25">
      <c r="A28" s="2">
        <v>1948</v>
      </c>
      <c r="B28" s="3">
        <v>3</v>
      </c>
      <c r="C28" t="s">
        <v>5</v>
      </c>
    </row>
    <row r="29" spans="1:3" x14ac:dyDescent="0.25">
      <c r="A29" s="2">
        <v>1949</v>
      </c>
      <c r="B29" s="3">
        <v>4</v>
      </c>
      <c r="C29" t="s">
        <v>6</v>
      </c>
    </row>
    <row r="30" spans="1:3" x14ac:dyDescent="0.25">
      <c r="A30" s="2">
        <v>1950</v>
      </c>
      <c r="B30" s="3">
        <v>4</v>
      </c>
      <c r="C30" t="s">
        <v>6</v>
      </c>
    </row>
    <row r="31" spans="1:3" x14ac:dyDescent="0.25">
      <c r="A31" s="2">
        <v>1951</v>
      </c>
      <c r="B31" s="3">
        <v>2</v>
      </c>
      <c r="C31" t="s">
        <v>4</v>
      </c>
    </row>
    <row r="32" spans="1:3" x14ac:dyDescent="0.25">
      <c r="A32" s="2">
        <v>1952</v>
      </c>
      <c r="B32" s="3">
        <v>1</v>
      </c>
      <c r="C32" t="s">
        <v>3</v>
      </c>
    </row>
    <row r="33" spans="1:3" x14ac:dyDescent="0.25">
      <c r="A33" s="2">
        <v>1953</v>
      </c>
      <c r="B33" s="3">
        <v>1</v>
      </c>
      <c r="C33" t="s">
        <v>3</v>
      </c>
    </row>
    <row r="34" spans="1:3" x14ac:dyDescent="0.25">
      <c r="A34" s="2">
        <v>1954</v>
      </c>
      <c r="B34" s="3">
        <v>2</v>
      </c>
      <c r="C34" t="s">
        <v>4</v>
      </c>
    </row>
    <row r="35" spans="1:3" x14ac:dyDescent="0.25">
      <c r="A35" s="2">
        <v>1955</v>
      </c>
      <c r="B35" s="3">
        <v>4</v>
      </c>
      <c r="C35" t="s">
        <v>6</v>
      </c>
    </row>
    <row r="36" spans="1:3" x14ac:dyDescent="0.25">
      <c r="A36" s="2">
        <v>1956</v>
      </c>
      <c r="B36" s="3">
        <v>1</v>
      </c>
      <c r="C36" t="s">
        <v>3</v>
      </c>
    </row>
    <row r="37" spans="1:3" x14ac:dyDescent="0.25">
      <c r="A37" s="2">
        <v>1957</v>
      </c>
      <c r="B37" s="3">
        <v>2</v>
      </c>
      <c r="C37" t="s">
        <v>4</v>
      </c>
    </row>
    <row r="38" spans="1:3" x14ac:dyDescent="0.25">
      <c r="A38" s="2">
        <v>1958</v>
      </c>
      <c r="B38" s="3">
        <v>1</v>
      </c>
      <c r="C38" t="s">
        <v>3</v>
      </c>
    </row>
    <row r="39" spans="1:3" x14ac:dyDescent="0.25">
      <c r="A39" s="2">
        <v>1959</v>
      </c>
      <c r="B39" s="3">
        <v>3</v>
      </c>
      <c r="C39" t="s">
        <v>5</v>
      </c>
    </row>
    <row r="40" spans="1:3" x14ac:dyDescent="0.25">
      <c r="A40" s="2">
        <v>1960</v>
      </c>
      <c r="B40" s="3">
        <v>4</v>
      </c>
      <c r="C40" t="s">
        <v>6</v>
      </c>
    </row>
    <row r="41" spans="1:3" x14ac:dyDescent="0.25">
      <c r="A41" s="2">
        <v>1961</v>
      </c>
      <c r="B41" s="3">
        <v>4</v>
      </c>
      <c r="C41" t="s">
        <v>6</v>
      </c>
    </row>
    <row r="42" spans="1:3" x14ac:dyDescent="0.25">
      <c r="A42" s="2">
        <v>1962</v>
      </c>
      <c r="B42" s="3">
        <v>3</v>
      </c>
      <c r="C42" t="s">
        <v>5</v>
      </c>
    </row>
    <row r="43" spans="1:3" x14ac:dyDescent="0.25">
      <c r="A43" s="2">
        <v>1963</v>
      </c>
      <c r="B43" s="3">
        <v>1</v>
      </c>
      <c r="C43" t="s">
        <v>3</v>
      </c>
    </row>
    <row r="44" spans="1:3" x14ac:dyDescent="0.25">
      <c r="A44" s="2">
        <v>1964</v>
      </c>
      <c r="B44" s="3">
        <v>4</v>
      </c>
      <c r="C44" t="s">
        <v>6</v>
      </c>
    </row>
    <row r="45" spans="1:3" x14ac:dyDescent="0.25">
      <c r="A45" s="2">
        <v>1965</v>
      </c>
      <c r="B45" s="3">
        <v>1</v>
      </c>
      <c r="C45" t="s">
        <v>3</v>
      </c>
    </row>
    <row r="46" spans="1:3" x14ac:dyDescent="0.25">
      <c r="A46" s="2">
        <v>1966</v>
      </c>
      <c r="B46" s="3">
        <v>3</v>
      </c>
      <c r="C46" t="s">
        <v>5</v>
      </c>
    </row>
    <row r="47" spans="1:3" x14ac:dyDescent="0.25">
      <c r="A47" s="2">
        <v>1967</v>
      </c>
      <c r="B47" s="3">
        <v>1</v>
      </c>
      <c r="C47" t="s">
        <v>3</v>
      </c>
    </row>
    <row r="48" spans="1:3" x14ac:dyDescent="0.25">
      <c r="A48" s="2">
        <v>1968</v>
      </c>
      <c r="B48" s="3">
        <v>3</v>
      </c>
      <c r="C48" t="s">
        <v>5</v>
      </c>
    </row>
    <row r="49" spans="1:3" x14ac:dyDescent="0.25">
      <c r="A49" s="2">
        <v>1969</v>
      </c>
      <c r="B49" s="3">
        <v>1</v>
      </c>
      <c r="C49" t="s">
        <v>3</v>
      </c>
    </row>
    <row r="50" spans="1:3" x14ac:dyDescent="0.25">
      <c r="A50" s="2">
        <v>1970</v>
      </c>
      <c r="B50" s="3">
        <v>1</v>
      </c>
      <c r="C50" t="s">
        <v>3</v>
      </c>
    </row>
    <row r="51" spans="1:3" x14ac:dyDescent="0.25">
      <c r="A51" s="2">
        <v>1971</v>
      </c>
      <c r="B51" s="3">
        <v>1</v>
      </c>
      <c r="C51" t="s">
        <v>3</v>
      </c>
    </row>
    <row r="52" spans="1:3" x14ac:dyDescent="0.25">
      <c r="A52" s="2">
        <v>1972</v>
      </c>
      <c r="B52" s="3">
        <v>3</v>
      </c>
      <c r="C52" t="s">
        <v>5</v>
      </c>
    </row>
    <row r="53" spans="1:3" x14ac:dyDescent="0.25">
      <c r="A53" s="2">
        <v>1973</v>
      </c>
      <c r="B53" s="3">
        <v>2</v>
      </c>
      <c r="C53" t="s">
        <v>4</v>
      </c>
    </row>
    <row r="54" spans="1:3" x14ac:dyDescent="0.25">
      <c r="A54" s="2">
        <v>1974</v>
      </c>
      <c r="B54" s="3">
        <v>1</v>
      </c>
      <c r="C54" t="s">
        <v>3</v>
      </c>
    </row>
    <row r="55" spans="1:3" x14ac:dyDescent="0.25">
      <c r="A55" s="2">
        <v>1975</v>
      </c>
      <c r="B55" s="3">
        <v>1</v>
      </c>
      <c r="C55" t="s">
        <v>3</v>
      </c>
    </row>
    <row r="56" spans="1:3" x14ac:dyDescent="0.25">
      <c r="A56" s="2">
        <v>1976</v>
      </c>
      <c r="B56" s="3">
        <v>4</v>
      </c>
      <c r="C56" t="s">
        <v>6</v>
      </c>
    </row>
    <row r="57" spans="1:3" x14ac:dyDescent="0.25">
      <c r="A57" s="2">
        <v>1977</v>
      </c>
      <c r="B57" s="3">
        <v>5</v>
      </c>
      <c r="C57" t="s">
        <v>7</v>
      </c>
    </row>
    <row r="58" spans="1:3" x14ac:dyDescent="0.25">
      <c r="A58" s="2">
        <v>1978</v>
      </c>
      <c r="B58" s="3">
        <v>2</v>
      </c>
      <c r="C58" t="s">
        <v>4</v>
      </c>
    </row>
    <row r="59" spans="1:3" x14ac:dyDescent="0.25">
      <c r="A59" s="2">
        <v>1979</v>
      </c>
      <c r="B59" s="3">
        <v>4</v>
      </c>
      <c r="C59" t="s">
        <v>6</v>
      </c>
    </row>
    <row r="60" spans="1:3" x14ac:dyDescent="0.25">
      <c r="A60" s="2">
        <v>1980</v>
      </c>
      <c r="B60" s="3">
        <v>2</v>
      </c>
      <c r="C60" t="s">
        <v>4</v>
      </c>
    </row>
    <row r="61" spans="1:3" x14ac:dyDescent="0.25">
      <c r="A61" s="2">
        <v>1981</v>
      </c>
      <c r="B61" s="3">
        <v>4</v>
      </c>
      <c r="C61" t="s">
        <v>6</v>
      </c>
    </row>
    <row r="62" spans="1:3" x14ac:dyDescent="0.25">
      <c r="A62" s="2">
        <v>1982</v>
      </c>
      <c r="B62" s="3">
        <v>1</v>
      </c>
      <c r="C62" t="s">
        <v>3</v>
      </c>
    </row>
    <row r="63" spans="1:3" x14ac:dyDescent="0.25">
      <c r="A63" s="2">
        <v>1983</v>
      </c>
      <c r="B63" s="3">
        <v>1</v>
      </c>
      <c r="C63" t="s">
        <v>3</v>
      </c>
    </row>
    <row r="64" spans="1:3" x14ac:dyDescent="0.25">
      <c r="A64" s="2">
        <v>1984</v>
      </c>
      <c r="B64" s="3">
        <v>1</v>
      </c>
      <c r="C64" t="s">
        <v>3</v>
      </c>
    </row>
    <row r="65" spans="1:3" x14ac:dyDescent="0.25">
      <c r="A65" s="2">
        <v>1985</v>
      </c>
      <c r="B65" s="3">
        <v>3</v>
      </c>
      <c r="C65" t="s">
        <v>5</v>
      </c>
    </row>
    <row r="66" spans="1:3" x14ac:dyDescent="0.25">
      <c r="A66" s="2">
        <v>1986</v>
      </c>
      <c r="B66" s="3">
        <v>1</v>
      </c>
      <c r="C66" t="s">
        <v>3</v>
      </c>
    </row>
    <row r="67" spans="1:3" x14ac:dyDescent="0.25">
      <c r="A67" s="2">
        <v>1987</v>
      </c>
      <c r="B67" s="3">
        <v>4</v>
      </c>
      <c r="C67" t="s">
        <v>6</v>
      </c>
    </row>
    <row r="68" spans="1:3" x14ac:dyDescent="0.25">
      <c r="A68" s="2">
        <v>1988</v>
      </c>
      <c r="B68" s="3">
        <v>5</v>
      </c>
      <c r="C68" t="s">
        <v>7</v>
      </c>
    </row>
    <row r="69" spans="1:3" x14ac:dyDescent="0.25">
      <c r="A69" s="2">
        <v>1989</v>
      </c>
      <c r="B69" s="3">
        <v>4</v>
      </c>
      <c r="C69" t="s">
        <v>6</v>
      </c>
    </row>
    <row r="70" spans="1:3" x14ac:dyDescent="0.25">
      <c r="A70" s="2">
        <v>1990</v>
      </c>
      <c r="B70" s="3">
        <v>5</v>
      </c>
      <c r="C70" t="s">
        <v>7</v>
      </c>
    </row>
    <row r="71" spans="1:3" x14ac:dyDescent="0.25">
      <c r="A71" s="2">
        <v>1991</v>
      </c>
      <c r="B71" s="3">
        <v>5</v>
      </c>
      <c r="C71" t="s">
        <v>7</v>
      </c>
    </row>
    <row r="72" spans="1:3" x14ac:dyDescent="0.25">
      <c r="A72" s="2">
        <v>1992</v>
      </c>
      <c r="B72" s="3">
        <v>5</v>
      </c>
      <c r="C72" t="s">
        <v>7</v>
      </c>
    </row>
    <row r="73" spans="1:3" x14ac:dyDescent="0.25">
      <c r="A73" s="2">
        <v>1993</v>
      </c>
      <c r="B73" s="3">
        <v>2</v>
      </c>
      <c r="C73" t="s">
        <v>4</v>
      </c>
    </row>
    <row r="74" spans="1:3" x14ac:dyDescent="0.25">
      <c r="A74" s="2">
        <v>1994</v>
      </c>
      <c r="B74" s="3">
        <v>5</v>
      </c>
      <c r="C74" t="s">
        <v>7</v>
      </c>
    </row>
    <row r="75" spans="1:3" x14ac:dyDescent="0.25">
      <c r="A75" s="2">
        <v>1995</v>
      </c>
      <c r="B75" s="3">
        <v>1</v>
      </c>
      <c r="C75" t="s">
        <v>3</v>
      </c>
    </row>
    <row r="76" spans="1:3" x14ac:dyDescent="0.25">
      <c r="A76" s="2">
        <v>1996</v>
      </c>
      <c r="B76" s="3">
        <v>1</v>
      </c>
      <c r="C76" t="s">
        <v>3</v>
      </c>
    </row>
    <row r="77" spans="1:3" x14ac:dyDescent="0.25">
      <c r="A77" s="2">
        <v>1997</v>
      </c>
      <c r="B77" s="3">
        <v>1</v>
      </c>
      <c r="C77" t="s">
        <v>3</v>
      </c>
    </row>
    <row r="78" spans="1:3" x14ac:dyDescent="0.25">
      <c r="A78" s="2">
        <v>1998</v>
      </c>
      <c r="B78" s="3">
        <v>1</v>
      </c>
      <c r="C78" t="s">
        <v>3</v>
      </c>
    </row>
    <row r="79" spans="1:3" x14ac:dyDescent="0.25">
      <c r="A79" s="2">
        <v>1999</v>
      </c>
      <c r="B79" s="3">
        <v>1</v>
      </c>
      <c r="C79" t="s">
        <v>3</v>
      </c>
    </row>
    <row r="80" spans="1:3" x14ac:dyDescent="0.25">
      <c r="A80" s="2">
        <v>2000</v>
      </c>
      <c r="B80" s="3">
        <v>2</v>
      </c>
      <c r="C80" t="s">
        <v>4</v>
      </c>
    </row>
    <row r="81" spans="1:3" x14ac:dyDescent="0.25">
      <c r="A81" s="2">
        <v>2001</v>
      </c>
      <c r="B81" s="3">
        <v>4</v>
      </c>
      <c r="C81" t="s">
        <v>6</v>
      </c>
    </row>
    <row r="82" spans="1:3" x14ac:dyDescent="0.25">
      <c r="A82" s="2">
        <v>2002</v>
      </c>
      <c r="B82" s="3">
        <v>4</v>
      </c>
      <c r="C82" t="s">
        <v>6</v>
      </c>
    </row>
    <row r="83" spans="1:3" x14ac:dyDescent="0.25">
      <c r="A83" s="2">
        <v>2003</v>
      </c>
      <c r="B83" s="3">
        <v>2</v>
      </c>
      <c r="C83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3" zoomScale="50" zoomScaleNormal="50" workbookViewId="0">
      <selection activeCell="E73" sqref="E73"/>
    </sheetView>
  </sheetViews>
  <sheetFormatPr defaultColWidth="11.5703125" defaultRowHeight="15" x14ac:dyDescent="0.25"/>
  <sheetData>
    <row r="1" spans="1:15" x14ac:dyDescent="0.25">
      <c r="A1" t="s">
        <v>22</v>
      </c>
      <c r="O1" t="s">
        <v>23</v>
      </c>
    </row>
    <row r="66" spans="1:4" x14ac:dyDescent="0.25">
      <c r="A66" t="s">
        <v>50</v>
      </c>
    </row>
    <row r="68" spans="1:4" x14ac:dyDescent="0.25">
      <c r="A68" t="s">
        <v>51</v>
      </c>
      <c r="C68" t="s">
        <v>52</v>
      </c>
    </row>
    <row r="70" spans="1:4" x14ac:dyDescent="0.25">
      <c r="A70" t="s">
        <v>59</v>
      </c>
      <c r="D70" s="27" t="s">
        <v>62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4</v>
      </c>
      <c r="J2" s="17">
        <v>6</v>
      </c>
      <c r="K2" s="17">
        <v>5.8</v>
      </c>
      <c r="L2" s="17">
        <v>-2.7E-2</v>
      </c>
      <c r="M2" s="17">
        <v>-0.93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55.878616333007813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56.581691741943359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2297.6155350868116</v>
      </c>
      <c r="AD7" t="e">
        <f t="shared" si="0"/>
        <v>#DIV/0!</v>
      </c>
      <c r="AE7">
        <f t="shared" si="0"/>
        <v>2199.3498753364493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1141.6016981522823</v>
      </c>
      <c r="E8" s="22" t="e">
        <f t="shared" si="1"/>
        <v>#DIV/0!</v>
      </c>
      <c r="F8" s="22">
        <f t="shared" si="1"/>
        <v>1143.0737663694842</v>
      </c>
      <c r="G8" s="22" t="e">
        <f t="shared" si="1"/>
        <v>#DIV/0!</v>
      </c>
      <c r="H8" t="s">
        <v>54</v>
      </c>
      <c r="I8" s="28" t="e">
        <f>B9</f>
        <v>#DIV/0!</v>
      </c>
      <c r="J8" s="30">
        <f>D9</f>
        <v>1878.6405326737074</v>
      </c>
      <c r="K8" s="30">
        <f>F9</f>
        <v>1859.1384220775874</v>
      </c>
      <c r="L8" t="e">
        <f>B17</f>
        <v>#DIV/0!</v>
      </c>
      <c r="M8" t="str">
        <f>F17</f>
        <v>-20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69.618920644124344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68.620306650797531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977.8880581481983</v>
      </c>
      <c r="AD8" t="e">
        <f t="shared" si="0"/>
        <v>#DIV/0!</v>
      </c>
      <c r="AE8">
        <f t="shared" si="0"/>
        <v>1040.5230862827882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1878.6405326737074</v>
      </c>
      <c r="E9" s="22" t="e">
        <f t="shared" si="3"/>
        <v>#DIV/0!</v>
      </c>
      <c r="F9" s="22">
        <f t="shared" si="3"/>
        <v>1859.1384220775874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30">
        <f t="shared" ref="J9:J12" si="5">D10</f>
        <v>1196.4124838297596</v>
      </c>
      <c r="K9" s="30">
        <f t="shared" ref="K9:K12" si="6">F10</f>
        <v>1216.0710179894229</v>
      </c>
      <c r="L9" t="e">
        <f t="shared" ref="L9:L12" si="7">B18</f>
        <v>#DIV/0!</v>
      </c>
      <c r="M9" t="str">
        <f t="shared" ref="M9:M12" si="8">F18</f>
        <v>20 (2%)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86.113583882649735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85.963429768880204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350.69795641318058</v>
      </c>
      <c r="AD9" t="e">
        <f t="shared" si="0"/>
        <v>#DIV/0!</v>
      </c>
      <c r="AE9">
        <f t="shared" si="0"/>
        <v>353.98706779448207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1196.4124838297596</v>
      </c>
      <c r="E10" s="22" t="e">
        <f t="shared" si="3"/>
        <v>#DIV/0!</v>
      </c>
      <c r="F10" s="22">
        <f t="shared" si="3"/>
        <v>1216.0710179894229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30">
        <f t="shared" si="5"/>
        <v>779.4960440114188</v>
      </c>
      <c r="K10" s="30">
        <f t="shared" si="6"/>
        <v>795.14509112484893</v>
      </c>
      <c r="L10" t="e">
        <f t="shared" si="7"/>
        <v>#DIV/0!</v>
      </c>
      <c r="M10" t="str">
        <f t="shared" si="8"/>
        <v>16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68.774052937825516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68.16982777913411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1030.6247572082664</v>
      </c>
      <c r="AD10" t="e">
        <f t="shared" si="0"/>
        <v>#DIV/0!</v>
      </c>
      <c r="AE10">
        <f t="shared" si="0"/>
        <v>1070.0760647743657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779.4960440114188</v>
      </c>
      <c r="E11" s="22" t="e">
        <f t="shared" si="3"/>
        <v>#DIV/0!</v>
      </c>
      <c r="F11" s="22">
        <f t="shared" si="3"/>
        <v>795.14509112484893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30">
        <f t="shared" si="5"/>
        <v>751.3172067637837</v>
      </c>
      <c r="K11" s="30">
        <f t="shared" si="6"/>
        <v>759.62789453769551</v>
      </c>
      <c r="L11" t="e">
        <f t="shared" si="7"/>
        <v>#DIV/0!</v>
      </c>
      <c r="M11" t="str">
        <f t="shared" si="8"/>
        <v>8 (1%)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72.494361877441406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72.52099609375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817.80964711391505</v>
      </c>
      <c r="AD11" t="e">
        <f t="shared" si="0"/>
        <v>#DIV/0!</v>
      </c>
      <c r="AE11">
        <f t="shared" si="0"/>
        <v>816.45660257610757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751.3172067637837</v>
      </c>
      <c r="E12" s="22" t="e">
        <f t="shared" si="3"/>
        <v>#DIV/0!</v>
      </c>
      <c r="F12" s="22">
        <f t="shared" si="3"/>
        <v>759.62789453769551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30">
        <f t="shared" si="5"/>
        <v>467.71020748187931</v>
      </c>
      <c r="K12" s="30">
        <f t="shared" si="6"/>
        <v>470.53106177422302</v>
      </c>
      <c r="L12" t="e">
        <f t="shared" si="7"/>
        <v>#DIV/0!</v>
      </c>
      <c r="M12" t="str">
        <f t="shared" si="8"/>
        <v>3 (1%)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62.46235783894857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62.893704732259117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1525.8657974665077</v>
      </c>
      <c r="AD12" t="e">
        <f t="shared" si="0"/>
        <v>#DIV/0!</v>
      </c>
      <c r="AE12">
        <f t="shared" si="0"/>
        <v>1485.4908197383118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467.71020748187931</v>
      </c>
      <c r="E13" s="23" t="e">
        <f t="shared" si="3"/>
        <v>#DIV/0!</v>
      </c>
      <c r="F13" s="23">
        <f t="shared" si="3"/>
        <v>470.53106177422302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69.713855743408203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69.837975819905594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972.13346782730207</v>
      </c>
      <c r="AD13" t="e">
        <f t="shared" si="0"/>
        <v>#DIV/0!</v>
      </c>
      <c r="AE13">
        <f t="shared" si="0"/>
        <v>964.66084884443285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81.750055948893234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81.790537516276046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459.99010484191047</v>
      </c>
      <c r="AD14" t="e">
        <f t="shared" si="0"/>
        <v>#DIV/0!</v>
      </c>
      <c r="AE14">
        <f t="shared" si="0"/>
        <v>458.8338891078734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76.764012654622391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76.945116678873703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627.15033461781911</v>
      </c>
      <c r="AD15" t="e">
        <f t="shared" si="0"/>
        <v>#DIV/0!</v>
      </c>
      <c r="AE15">
        <f t="shared" si="0"/>
        <v>620.12872627182026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1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86.615931193033859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86.581792195638016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339.91463052697679</v>
      </c>
      <c r="AD16" t="e">
        <f t="shared" si="0"/>
        <v>#DIV/0!</v>
      </c>
      <c r="AE16">
        <f t="shared" si="0"/>
        <v>340.63683642542276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-20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75.093849182128906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74.280476888020829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695.77059764449552</v>
      </c>
      <c r="AD17" t="e">
        <f t="shared" si="0"/>
        <v>#DIV/0!</v>
      </c>
      <c r="AE17">
        <f t="shared" si="0"/>
        <v>731.85850474230199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20 (2%)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80.115488688151046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80.185742696126297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509.19227395350481</v>
      </c>
      <c r="AD18" t="e">
        <f t="shared" si="0"/>
        <v>#DIV/0!</v>
      </c>
      <c r="AE18">
        <f t="shared" si="0"/>
        <v>506.97313610773386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16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80.629180908203125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80.556500752766922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493.18756217710694</v>
      </c>
      <c r="AD19" t="e">
        <f t="shared" si="0"/>
        <v>#DIV/0!</v>
      </c>
      <c r="AE19">
        <f t="shared" si="0"/>
        <v>495.42107765972366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8 (1%)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64.340488433837891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64.768324534098312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1357.7093608233208</v>
      </c>
      <c r="AD20" t="e">
        <f t="shared" si="0"/>
        <v>#DIV/0!</v>
      </c>
      <c r="AE20">
        <f t="shared" si="0"/>
        <v>1322.0723961143322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3 (1%)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68.415753682454422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68.099431355794266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1053.8399314685626</v>
      </c>
      <c r="AD21" t="e">
        <f t="shared" si="0"/>
        <v>#DIV/0!</v>
      </c>
      <c r="AE21">
        <f t="shared" si="0"/>
        <v>1074.7695493553733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64.983718872070313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65.016129811604813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1304.4865043993773</v>
      </c>
      <c r="AD22" t="e">
        <f t="shared" si="0"/>
        <v>#DIV/0!</v>
      </c>
      <c r="AE22">
        <f t="shared" si="0"/>
        <v>1301.8606345914593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3256.5563854605216</v>
      </c>
      <c r="E23" s="21" t="e">
        <f t="shared" si="11"/>
        <v>#DIV/0!</v>
      </c>
      <c r="F23" s="21">
        <f t="shared" si="11"/>
        <v>3253.8345753117233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52.367131551106773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52.759984334309898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2858.1659964184369</v>
      </c>
      <c r="AD23" t="e">
        <f t="shared" si="2"/>
        <v>#DIV/0!</v>
      </c>
      <c r="AE23">
        <f t="shared" si="2"/>
        <v>2789.2049223707013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2785.1809192305354</v>
      </c>
      <c r="E24" s="21" t="e">
        <f t="shared" si="12"/>
        <v>#DIV/0!</v>
      </c>
      <c r="F24" s="21">
        <f t="shared" si="12"/>
        <v>2690.6623143844304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79.465810139973954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78.73263295491536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530.17973804611427</v>
      </c>
      <c r="AD24" t="e">
        <f t="shared" si="2"/>
        <v>#DIV/0!</v>
      </c>
      <c r="AE24">
        <f t="shared" si="2"/>
        <v>554.9053477340359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1455.0453719306413</v>
      </c>
      <c r="E25" s="21" t="e">
        <f t="shared" si="13"/>
        <v>#DIV/0!</v>
      </c>
      <c r="F25" s="21">
        <f t="shared" si="13"/>
        <v>1472.156092134315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63.349377950032554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63.412236531575523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1443.9986770613559</v>
      </c>
      <c r="AD25" t="e">
        <f t="shared" si="2"/>
        <v>#DIV/0!</v>
      </c>
      <c r="AE25">
        <f t="shared" si="2"/>
        <v>1438.366678823161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898.02365275513705</v>
      </c>
      <c r="E26" s="21" t="e">
        <f t="shared" si="14"/>
        <v>#DIV/0!</v>
      </c>
      <c r="F26" s="21">
        <f t="shared" si="14"/>
        <v>931.83026185285621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57.476333618164062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56.87773005167643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2080.3623831202021</v>
      </c>
      <c r="AD26" t="e">
        <f t="shared" si="2"/>
        <v>#DIV/0!</v>
      </c>
      <c r="AE26">
        <f t="shared" si="2"/>
        <v>2159.241847835483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592.26323613106399</v>
      </c>
      <c r="E27" s="21" t="e">
        <f t="shared" si="15"/>
        <v>#DIV/0!</v>
      </c>
      <c r="F27" s="21">
        <f t="shared" si="15"/>
        <v>612.84259025810911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58.033201853434242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58.282676696777344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2009.5719029206784</v>
      </c>
      <c r="AD27" t="e">
        <f t="shared" si="2"/>
        <v>#DIV/0!</v>
      </c>
      <c r="AE27">
        <f t="shared" si="2"/>
        <v>1978.6443040478841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459.9914466975643</v>
      </c>
      <c r="E28" s="21" t="e">
        <f t="shared" si="16"/>
        <v>#DIV/0!</v>
      </c>
      <c r="F28" s="21">
        <f t="shared" si="16"/>
        <v>458.98961670695132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66.500071207682296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65.554879506429032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1187.1294456488613</v>
      </c>
      <c r="AD28" t="e">
        <f t="shared" si="2"/>
        <v>#DIV/0!</v>
      </c>
      <c r="AE28">
        <f t="shared" si="2"/>
        <v>1258.9783253363694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325.40787198966513</v>
      </c>
      <c r="E29" s="21" t="e">
        <f t="shared" si="17"/>
        <v>#DIV/0!</v>
      </c>
      <c r="F29" s="21">
        <f t="shared" si="17"/>
        <v>325.72206783115001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76.972419738769531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76.974507649739579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619.07699670027466</v>
      </c>
      <c r="AD29" t="e">
        <f t="shared" si="2"/>
        <v>#DIV/0!</v>
      </c>
      <c r="AE29">
        <f t="shared" si="2"/>
        <v>618.99664262463159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71.501538594563797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70.970713297526046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869.87822165631496</v>
      </c>
      <c r="AD30" t="e">
        <f t="shared" si="2"/>
        <v>#DIV/0!</v>
      </c>
      <c r="AE30">
        <f t="shared" si="2"/>
        <v>899.06427495621801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73.005597432454422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72.309160868326828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792.22559493753533</v>
      </c>
      <c r="AD31" t="e">
        <f t="shared" si="2"/>
        <v>#DIV/0!</v>
      </c>
      <c r="AE31">
        <f t="shared" si="2"/>
        <v>827.28025036946758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78.410870869954422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78.306055704752609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566.11737795434078</v>
      </c>
      <c r="AD32" t="e">
        <f t="shared" si="2"/>
        <v>#DIV/0!</v>
      </c>
      <c r="AE32">
        <f t="shared" si="2"/>
        <v>569.81843548220149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64.745597839355469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65.68533579508464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1323.9416909908548</v>
      </c>
      <c r="AD33" t="e">
        <f t="shared" si="2"/>
        <v>#DIV/0!</v>
      </c>
      <c r="AE33">
        <f t="shared" si="2"/>
        <v>1248.8087514560852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74.095944722493485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74.030657450358078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740.30297131860414</v>
      </c>
      <c r="AD34" t="e">
        <f t="shared" si="2"/>
        <v>#DIV/0!</v>
      </c>
      <c r="AE34">
        <f t="shared" si="2"/>
        <v>743.31389082110661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71.427014668782547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70.74123891194661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873.91783777926969</v>
      </c>
      <c r="AD35" t="e">
        <f t="shared" si="2"/>
        <v>#DIV/0!</v>
      </c>
      <c r="AE35">
        <f t="shared" si="2"/>
        <v>911.98259372047494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1.4720682172019224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72.069488525390625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72.08108774820964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839.69933609834266</v>
      </c>
      <c r="AD36" t="e">
        <f t="shared" si="2"/>
        <v>#DIV/0!</v>
      </c>
      <c r="AE36">
        <f t="shared" si="2"/>
        <v>839.09402926905045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-19.502110596120019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52.721078236897789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53.284904479980469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2795.9595728898344</v>
      </c>
      <c r="AD37" t="e">
        <f t="shared" si="2"/>
        <v>#DIV/0!</v>
      </c>
      <c r="AE37">
        <f t="shared" si="2"/>
        <v>2699.6507208500111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19.658534159663304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67.014180501302079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68.743820190429687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1149.7862916728907</v>
      </c>
      <c r="AD38" t="e">
        <f t="shared" si="2"/>
        <v>#DIV/0!</v>
      </c>
      <c r="AE38">
        <f t="shared" si="2"/>
        <v>1032.563703792667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15.649047113430129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67.801794687906906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67.218405405680343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1094.8422372088257</v>
      </c>
      <c r="AD39" t="e">
        <f t="shared" si="2"/>
        <v>#DIV/0!</v>
      </c>
      <c r="AE39">
        <f t="shared" si="2"/>
        <v>1135.2801751533657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8.310687773911809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79.803634643554688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79.000483194986984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519.16076609520644</v>
      </c>
      <c r="AD40" t="e">
        <f t="shared" si="2"/>
        <v>#DIV/0!</v>
      </c>
      <c r="AE40">
        <f t="shared" si="2"/>
        <v>545.74146669796653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2.8208542923437108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62.140164693196617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61.824578603108726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1556.7380953637601</v>
      </c>
      <c r="AD41" t="e">
        <f t="shared" si="2"/>
        <v>#DIV/0!</v>
      </c>
      <c r="AE41">
        <f t="shared" si="2"/>
        <v>1587.5827730837445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70.563262939453125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70.055926005045578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922.12946773100441</v>
      </c>
      <c r="AD42" t="e">
        <f t="shared" si="2"/>
        <v>#DIV/0!</v>
      </c>
      <c r="AE42">
        <f t="shared" si="2"/>
        <v>951.6779299852376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55.025686899820961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55.269620259602867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2422.7380142241941</v>
      </c>
      <c r="AD43" t="e">
        <f t="shared" si="2"/>
        <v>#DIV/0!</v>
      </c>
      <c r="AE43">
        <f t="shared" si="2"/>
        <v>2386.2736903316777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78.085497538248703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77.189155578613281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577.68563255304582</v>
      </c>
      <c r="AD44" t="e">
        <f t="shared" si="2"/>
        <v>#DIV/0!</v>
      </c>
      <c r="AE44">
        <f t="shared" si="2"/>
        <v>610.79123946926836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1.2894761978582464E-3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76.388900756835938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76.306660970052079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641.94774786092557</v>
      </c>
      <c r="AD45" t="e">
        <f t="shared" si="2"/>
        <v>#DIV/0!</v>
      </c>
      <c r="AE45">
        <f t="shared" si="2"/>
        <v>645.23832304601478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-1.0380969779441702E-2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78.8228759765625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78.826482137044266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551.80082903207892</v>
      </c>
      <c r="AD46" t="e">
        <f t="shared" si="2"/>
        <v>#DIV/0!</v>
      </c>
      <c r="AE46">
        <f t="shared" si="2"/>
        <v>551.67713231628079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1.6431234566138618E-2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74.055829366048172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73.163482666015625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742.15156417610069</v>
      </c>
      <c r="AD47" t="e">
        <f t="shared" si="2"/>
        <v>#DIV/0!</v>
      </c>
      <c r="AE47">
        <f t="shared" si="2"/>
        <v>784.48739175376613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2.0075851870777275E-2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59.871225992838539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59.9180908203125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1792.57319591379</v>
      </c>
      <c r="AD48" t="e">
        <f t="shared" si="2"/>
        <v>#DIV/0!</v>
      </c>
      <c r="AE48">
        <f t="shared" si="2"/>
        <v>1787.3579973063543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1.1061490005944604E-2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80.086168924967453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79.733901977539063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510.12127797371801</v>
      </c>
      <c r="AD49" t="e">
        <f t="shared" si="2"/>
        <v>#DIV/0!</v>
      </c>
      <c r="AE49">
        <f t="shared" si="2"/>
        <v>521.41635171958865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6.031201045474297E-3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65.692386627197266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65.666290283203125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1248.2614575941225</v>
      </c>
      <c r="AD50" t="e">
        <f t="shared" si="2"/>
        <v>#DIV/0!</v>
      </c>
      <c r="AE50">
        <f t="shared" si="2"/>
        <v>1250.2882862258789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75.899820963541671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75.431236267089844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661.7665845637589</v>
      </c>
      <c r="AD51" t="e">
        <f t="shared" si="2"/>
        <v>#DIV/0!</v>
      </c>
      <c r="AE51">
        <f t="shared" si="2"/>
        <v>681.32860183606397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54.011675516764321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54.990890502929687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2580.3864997038431</v>
      </c>
      <c r="AD52" t="e">
        <f t="shared" si="2"/>
        <v>#DIV/0!</v>
      </c>
      <c r="AE52">
        <f t="shared" si="2"/>
        <v>2427.9847599622381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75.883255004882813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76.608235677083329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662.44849057622503</v>
      </c>
      <c r="AD53" t="e">
        <f t="shared" si="2"/>
        <v>#DIV/0!</v>
      </c>
      <c r="AE53">
        <f t="shared" si="2"/>
        <v>633.25355526057763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54.255222320556641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54.393321990966797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2541.610507888543</v>
      </c>
      <c r="AD54" t="e">
        <f t="shared" si="2"/>
        <v>#DIV/0!</v>
      </c>
      <c r="AE54">
        <f t="shared" si="2"/>
        <v>2519.8825915383836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73.524721781412765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73.332995096842453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767.06560916531953</v>
      </c>
      <c r="AD55" t="e">
        <f t="shared" si="2"/>
        <v>#DIV/0!</v>
      </c>
      <c r="AE55">
        <f t="shared" si="2"/>
        <v>776.26343979776539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64.874736785888672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65.508253733317062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1313.3549243292066</v>
      </c>
      <c r="AD56" t="e">
        <f t="shared" si="2"/>
        <v>#DIV/0!</v>
      </c>
      <c r="AE56">
        <f t="shared" si="2"/>
        <v>1262.6330389602986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78.189570109049484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76.920590718587235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573.95997374800163</v>
      </c>
      <c r="AD57" t="e">
        <f t="shared" si="2"/>
        <v>#DIV/0!</v>
      </c>
      <c r="AE57">
        <f t="shared" si="2"/>
        <v>621.07500366708837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68.18624623616536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68.113399505615234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1068.9843609964551</v>
      </c>
      <c r="AD58" t="e">
        <f t="shared" si="2"/>
        <v>#DIV/0!</v>
      </c>
      <c r="AE58">
        <f t="shared" si="2"/>
        <v>1073.8366277854097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62.347049713134766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62.643712361653648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1536.843546402562</v>
      </c>
      <c r="AD59" t="e">
        <f t="shared" si="2"/>
        <v>#DIV/0!</v>
      </c>
      <c r="AE59">
        <f t="shared" si="2"/>
        <v>1508.7586264808169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62.060349782307945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62.136100769042969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1564.4819463281954</v>
      </c>
      <c r="AD60" t="e">
        <f t="shared" si="2"/>
        <v>#DIV/0!</v>
      </c>
      <c r="AE60">
        <f t="shared" si="2"/>
        <v>1557.1314601361241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80.561518351236984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80.346583048502609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495.26655858425988</v>
      </c>
      <c r="AD61" t="e">
        <f t="shared" si="2"/>
        <v>#DIV/0!</v>
      </c>
      <c r="AE61">
        <f t="shared" si="2"/>
        <v>501.92896418322914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87.317479451497391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87.301956176757813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325.40787198966513</v>
      </c>
      <c r="AD62" t="e">
        <f t="shared" si="2"/>
        <v>#DIV/0!</v>
      </c>
      <c r="AE62">
        <f t="shared" si="2"/>
        <v>325.72206783115001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61.903265635172524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61.001118977864586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1579.8353521367305</v>
      </c>
      <c r="AD63" t="e">
        <f t="shared" si="26"/>
        <v>#DIV/0!</v>
      </c>
      <c r="AE63">
        <f t="shared" si="26"/>
        <v>1670.9743662163667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69.060745239257813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68.859082539876297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1012.4180479501368</v>
      </c>
      <c r="AD64" t="e">
        <f t="shared" si="26"/>
        <v>#DIV/0!</v>
      </c>
      <c r="AE64">
        <f t="shared" si="26"/>
        <v>1025.1909681352392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67.118134816487625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66.094036102294922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1142.3793918033209</v>
      </c>
      <c r="AD65" t="e">
        <f t="shared" si="26"/>
        <v>#DIV/0!</v>
      </c>
      <c r="AE65">
        <f t="shared" si="26"/>
        <v>1217.4777281967774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76.903671264648438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76.352414449055985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621.72864315119045</v>
      </c>
      <c r="AD66" t="e">
        <f t="shared" si="26"/>
        <v>#DIV/0!</v>
      </c>
      <c r="AE66">
        <f t="shared" si="26"/>
        <v>643.40556048923554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56.392421722412109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56.204519907633461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2225.3822180773036</v>
      </c>
      <c r="AD67" t="e">
        <f t="shared" si="26"/>
        <v>#DIV/0!</v>
      </c>
      <c r="AE67">
        <f t="shared" si="26"/>
        <v>2251.5311638753183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50.268199920654297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50.281649271647133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3256.5563854605216</v>
      </c>
      <c r="AD68" t="e">
        <f t="shared" si="26"/>
        <v>#DIV/0!</v>
      </c>
      <c r="AE68">
        <f t="shared" si="26"/>
        <v>3253.8345753117233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71.84979248046875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71.400149027506515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851.24701697897672</v>
      </c>
      <c r="AD69" t="e">
        <f t="shared" si="26"/>
        <v>#DIV/0!</v>
      </c>
      <c r="AE69">
        <f t="shared" si="26"/>
        <v>875.37870251274819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77.456680297851562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77.540639241536454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600.71659819843069</v>
      </c>
      <c r="AD70" t="e">
        <f t="shared" si="26"/>
        <v>#DIV/0!</v>
      </c>
      <c r="AE70">
        <f t="shared" si="26"/>
        <v>597.58920060207265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66.981831868489579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65.807057698567704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1152.1009627734131</v>
      </c>
      <c r="AD71" t="e">
        <f t="shared" si="26"/>
        <v>#DIV/0!</v>
      </c>
      <c r="AE71">
        <f t="shared" si="26"/>
        <v>1239.3941506022052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77.761347452799484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77.399826049804688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589.44544877527505</v>
      </c>
      <c r="AD72" t="e">
        <f t="shared" si="26"/>
        <v>#DIV/0!</v>
      </c>
      <c r="AE72">
        <f t="shared" si="26"/>
        <v>602.84365830886077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81.74911753336589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81.681722005208329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460.01694195498698</v>
      </c>
      <c r="AD73" t="e">
        <f t="shared" si="26"/>
        <v>#DIV/0!</v>
      </c>
      <c r="AE73">
        <f t="shared" si="26"/>
        <v>461.94844108943153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71.642360687255859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71.409671783447266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862.29578146411961</v>
      </c>
      <c r="AD74" t="e">
        <f t="shared" si="26"/>
        <v>#DIV/0!</v>
      </c>
      <c r="AE74">
        <f t="shared" si="26"/>
        <v>874.86060735632259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82.901077270507813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82.818598429361984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428.22391109331716</v>
      </c>
      <c r="AD75" t="e">
        <f t="shared" si="26"/>
        <v>#DIV/0!</v>
      </c>
      <c r="AE75">
        <f t="shared" si="26"/>
        <v>430.42535111224544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78.892105102539063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79.09853871663411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549.43100340199646</v>
      </c>
      <c r="AD76" t="e">
        <f t="shared" si="26"/>
        <v>#DIV/0!</v>
      </c>
      <c r="AE76">
        <f t="shared" si="26"/>
        <v>542.42469648896827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79.182200113932296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79.32351938883464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539.61075487557605</v>
      </c>
      <c r="AD77" t="e">
        <f t="shared" si="26"/>
        <v>#DIV/0!</v>
      </c>
      <c r="AE77">
        <f t="shared" si="26"/>
        <v>534.8906131719134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60.760692596435547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60.729897816975914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1696.138452149864</v>
      </c>
      <c r="AD78" t="e">
        <f t="shared" si="26"/>
        <v>#DIV/0!</v>
      </c>
      <c r="AE78">
        <f t="shared" si="26"/>
        <v>1699.3888284805751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81.712028503417969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81.636428833007813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461.07888090983533</v>
      </c>
      <c r="AD79" t="e">
        <f t="shared" si="26"/>
        <v>#DIV/0!</v>
      </c>
      <c r="AE79">
        <f t="shared" si="26"/>
        <v>463.25105975942978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52.320248921712242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52.667921702067055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2866.5087983139092</v>
      </c>
      <c r="AD80" t="e">
        <f t="shared" si="26"/>
        <v>#DIV/0!</v>
      </c>
      <c r="AE80">
        <f t="shared" si="26"/>
        <v>2805.2147516991567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60.025470733642578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59.246564229329429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1775.4657145285123</v>
      </c>
      <c r="AD81" t="e">
        <f t="shared" si="26"/>
        <v>#DIV/0!</v>
      </c>
      <c r="AE81">
        <f t="shared" si="26"/>
        <v>1863.5573642791533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73.661308288574219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74.032717386881515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760.57960607947473</v>
      </c>
      <c r="AD82" t="e">
        <f t="shared" si="26"/>
        <v>#DIV/0!</v>
      </c>
      <c r="AE82">
        <f t="shared" si="26"/>
        <v>743.21870380109442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51.409598032633461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52.136170705159508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3033.4780244839917</v>
      </c>
      <c r="AD83" t="e">
        <f t="shared" si="26"/>
        <v>#DIV/0!</v>
      </c>
      <c r="AE83">
        <f t="shared" si="26"/>
        <v>2899.5018551998387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66.051649729410812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66.00576527913411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1220.6901981490419</v>
      </c>
      <c r="AD84" t="e">
        <f t="shared" si="26"/>
        <v>#DIV/0!</v>
      </c>
      <c r="AE84">
        <f t="shared" si="26"/>
        <v>1224.177343343197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68.997564951578781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68.9096082051595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1016.4025508158965</v>
      </c>
      <c r="AD85" t="e">
        <f t="shared" si="26"/>
        <v>#DIV/0!</v>
      </c>
      <c r="AE85">
        <f t="shared" si="26"/>
        <v>1021.9757210956433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77.87176513671875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77.915181477864579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585.41297159016131</v>
      </c>
      <c r="AD86" t="e">
        <f t="shared" si="26"/>
        <v>#DIV/0!</v>
      </c>
      <c r="AE86">
        <f t="shared" si="26"/>
        <v>583.83496422290682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75.006706237792969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74.504997253417969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699.55027488341204</v>
      </c>
      <c r="AD87" t="e">
        <f t="shared" si="26"/>
        <v>#DIV/0!</v>
      </c>
      <c r="AE87">
        <f t="shared" si="26"/>
        <v>721.7139073017637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63.18614069620768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62.916151682535805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1458.7276035537363</v>
      </c>
      <c r="AD88" t="e">
        <f t="shared" si="26"/>
        <v>#DIV/0!</v>
      </c>
      <c r="AE88">
        <f t="shared" si="26"/>
        <v>1483.4192299046997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4</v>
      </c>
      <c r="J2" s="17">
        <v>6</v>
      </c>
      <c r="K2" s="17">
        <v>4.0999999999999996</v>
      </c>
      <c r="L2" s="17">
        <v>-1.0999999999999999E-2</v>
      </c>
      <c r="M2" s="17">
        <v>-0.9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55.878616333007813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56.581691741943359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384.88875278994954</v>
      </c>
      <c r="AD7" t="e">
        <f t="shared" si="0"/>
        <v>#DIV/0!</v>
      </c>
      <c r="AE7">
        <f t="shared" si="0"/>
        <v>378.09539754104838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277.678093903513</v>
      </c>
      <c r="E8" s="22" t="e">
        <f t="shared" si="1"/>
        <v>#DIV/0!</v>
      </c>
      <c r="F8" s="22">
        <f t="shared" si="1"/>
        <v>278.28439817350659</v>
      </c>
      <c r="G8" s="22" t="e">
        <f t="shared" si="1"/>
        <v>#DIV/0!</v>
      </c>
      <c r="H8" t="s">
        <v>54</v>
      </c>
      <c r="I8" s="28" t="e">
        <f>B9</f>
        <v>#DIV/0!</v>
      </c>
      <c r="J8" s="28">
        <f>D9</f>
        <v>347.54776615346753</v>
      </c>
      <c r="K8" s="28">
        <f>F9</f>
        <v>346.39004941129394</v>
      </c>
      <c r="L8" t="e">
        <f>B17</f>
        <v>#DIV/0!</v>
      </c>
      <c r="M8" t="str">
        <f>F17</f>
        <v>-1 (0%)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69.618920644124344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68.620306650797531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271.76396669447877</v>
      </c>
      <c r="AD8" t="e">
        <f t="shared" si="0"/>
        <v>#DIV/0!</v>
      </c>
      <c r="AE8">
        <f t="shared" si="0"/>
        <v>278.72545099091593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347.54776615346753</v>
      </c>
      <c r="E9" s="22" t="e">
        <f t="shared" si="3"/>
        <v>#DIV/0!</v>
      </c>
      <c r="F9" s="22">
        <f t="shared" si="3"/>
        <v>346.39004941129394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28">
        <f t="shared" ref="J9:J12" si="5">D10</f>
        <v>292.92039759140357</v>
      </c>
      <c r="K9" s="28">
        <f t="shared" ref="K9:K12" si="6">F10</f>
        <v>294.91852685675565</v>
      </c>
      <c r="L9" t="e">
        <f t="shared" ref="L9:L12" si="7">B18</f>
        <v>#DIV/0!</v>
      </c>
      <c r="M9" t="str">
        <f t="shared" ref="M9:M12" si="8">F18</f>
        <v>2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86.113583882649735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85.963429768880204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178.95777738818691</v>
      </c>
      <c r="AD9" t="e">
        <f t="shared" si="0"/>
        <v>#DIV/0!</v>
      </c>
      <c r="AE9">
        <f t="shared" si="0"/>
        <v>179.63967990844637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292.92039759140357</v>
      </c>
      <c r="E10" s="22" t="e">
        <f t="shared" si="3"/>
        <v>#DIV/0!</v>
      </c>
      <c r="F10" s="22">
        <f t="shared" si="3"/>
        <v>294.91852685675565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28">
        <f t="shared" si="5"/>
        <v>245.24783572862873</v>
      </c>
      <c r="K10" s="28">
        <f t="shared" si="6"/>
        <v>247.54485897211677</v>
      </c>
      <c r="L10" t="e">
        <f t="shared" si="7"/>
        <v>#DIV/0!</v>
      </c>
      <c r="M10" t="str">
        <f t="shared" si="8"/>
        <v>2 (1%)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68.774052937825516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68.16982777913411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277.6421620566046</v>
      </c>
      <c r="AD10" t="e">
        <f t="shared" si="0"/>
        <v>#DIV/0!</v>
      </c>
      <c r="AE10">
        <f t="shared" si="0"/>
        <v>281.92389989254855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245.24783572862873</v>
      </c>
      <c r="E11" s="22" t="e">
        <f t="shared" si="3"/>
        <v>#DIV/0!</v>
      </c>
      <c r="F11" s="22">
        <f t="shared" si="3"/>
        <v>247.54485897211677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28">
        <f t="shared" si="5"/>
        <v>241.28991821043815</v>
      </c>
      <c r="K11" s="28">
        <f t="shared" si="6"/>
        <v>242.47468886214514</v>
      </c>
      <c r="L11" t="e">
        <f t="shared" si="7"/>
        <v>#DIV/0!</v>
      </c>
      <c r="M11" t="str">
        <f t="shared" si="8"/>
        <v>1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72.494361877441406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72.52099609375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252.67485162523641</v>
      </c>
      <c r="AD11" t="e">
        <f t="shared" si="0"/>
        <v>#DIV/0!</v>
      </c>
      <c r="AE11">
        <f t="shared" si="0"/>
        <v>252.50445388312008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241.28991821043815</v>
      </c>
      <c r="E12" s="22" t="e">
        <f t="shared" si="3"/>
        <v>#DIV/0!</v>
      </c>
      <c r="F12" s="22">
        <f t="shared" si="3"/>
        <v>242.47468886214514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28">
        <f t="shared" si="5"/>
        <v>200.15600451549832</v>
      </c>
      <c r="K12" s="28">
        <f t="shared" si="6"/>
        <v>200.56260753832544</v>
      </c>
      <c r="L12" t="e">
        <f t="shared" si="7"/>
        <v>#DIV/0!</v>
      </c>
      <c r="M12" t="str">
        <f t="shared" si="8"/>
        <v>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62.46235783894857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62.893704732259117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325.77223228747073</v>
      </c>
      <c r="AD12" t="e">
        <f t="shared" si="0"/>
        <v>#DIV/0!</v>
      </c>
      <c r="AE12">
        <f t="shared" si="0"/>
        <v>322.23243115284322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200.15600451549832</v>
      </c>
      <c r="E13" s="23" t="e">
        <f t="shared" si="3"/>
        <v>#DIV/0!</v>
      </c>
      <c r="F13" s="23">
        <f t="shared" si="3"/>
        <v>200.56260753832544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69.713855743408203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69.837975819905594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271.11127961239015</v>
      </c>
      <c r="AD13" t="e">
        <f t="shared" si="0"/>
        <v>#DIV/0!</v>
      </c>
      <c r="AE13">
        <f t="shared" si="0"/>
        <v>270.26030713587613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81.750055948893234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81.790537516276046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199.87081555153918</v>
      </c>
      <c r="AD14" t="e">
        <f t="shared" si="0"/>
        <v>#DIV/0!</v>
      </c>
      <c r="AE14">
        <f t="shared" si="0"/>
        <v>199.66598607827316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76.764012654622391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76.945116678873703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226.7753577817484</v>
      </c>
      <c r="AD15" t="e">
        <f t="shared" si="0"/>
        <v>#DIV/0!</v>
      </c>
      <c r="AE15">
        <f t="shared" si="0"/>
        <v>225.73750287237462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1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86.615931193033859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86.581792195638016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176.69520203561979</v>
      </c>
      <c r="AD16" t="e">
        <f t="shared" si="0"/>
        <v>#DIV/0!</v>
      </c>
      <c r="AE16">
        <f t="shared" si="0"/>
        <v>176.8480542276391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-1 (0%)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75.093849182128906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74.280476888020829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236.57435189449734</v>
      </c>
      <c r="AD17" t="e">
        <f t="shared" si="0"/>
        <v>#DIV/0!</v>
      </c>
      <c r="AE17">
        <f t="shared" si="0"/>
        <v>241.49867607092906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2 (1%)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80.115488688151046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80.185742696126297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208.31935605820513</v>
      </c>
      <c r="AD18" t="e">
        <f t="shared" si="0"/>
        <v>#DIV/0!</v>
      </c>
      <c r="AE18">
        <f t="shared" si="0"/>
        <v>207.94899717637418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2 (1%)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80.629180908203125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80.556500752766922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205.62646525736102</v>
      </c>
      <c r="AD19" t="e">
        <f t="shared" si="0"/>
        <v>#DIV/0!</v>
      </c>
      <c r="AE19">
        <f t="shared" si="0"/>
        <v>206.00534643752553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 (0%)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64.340488433837891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64.768324534098312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310.63803277800361</v>
      </c>
      <c r="AD20" t="e">
        <f t="shared" si="0"/>
        <v>#DIV/0!</v>
      </c>
      <c r="AE20">
        <f t="shared" si="0"/>
        <v>307.29000190207131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0 (0%)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68.415753682454422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68.099431355794266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280.17327679903764</v>
      </c>
      <c r="AD21" t="e">
        <f t="shared" si="0"/>
        <v>#DIV/0!</v>
      </c>
      <c r="AE21">
        <f t="shared" si="0"/>
        <v>282.42702744442266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64.983718872070313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65.016129811604813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305.61811476446854</v>
      </c>
      <c r="AD22" t="e">
        <f t="shared" si="0"/>
        <v>#DIV/0!</v>
      </c>
      <c r="AE22">
        <f t="shared" si="0"/>
        <v>305.36733017902998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443.65951578285689</v>
      </c>
      <c r="E23" s="21" t="e">
        <f t="shared" si="11"/>
        <v>#DIV/0!</v>
      </c>
      <c r="F23" s="21">
        <f t="shared" si="11"/>
        <v>443.50840845242891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52.367131551106773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52.759984334309898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420.68938410081472</v>
      </c>
      <c r="AD23" t="e">
        <f t="shared" si="2"/>
        <v>#DIV/0!</v>
      </c>
      <c r="AE23">
        <f t="shared" si="2"/>
        <v>416.52413612105596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416.26435652953967</v>
      </c>
      <c r="E24" s="21" t="e">
        <f t="shared" si="12"/>
        <v>#DIV/0!</v>
      </c>
      <c r="F24" s="21">
        <f t="shared" si="12"/>
        <v>410.45399081916167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79.465810139973954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78.73263295491536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211.77568173073109</v>
      </c>
      <c r="AD24" t="e">
        <f t="shared" si="2"/>
        <v>#DIV/0!</v>
      </c>
      <c r="AE24">
        <f t="shared" si="2"/>
        <v>215.74514803158954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319.52455995648904</v>
      </c>
      <c r="E25" s="21" t="e">
        <f t="shared" si="13"/>
        <v>#DIV/0!</v>
      </c>
      <c r="F25" s="21">
        <f t="shared" si="13"/>
        <v>321.04396675115436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63.349377950032554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63.412236531575523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318.53476810539922</v>
      </c>
      <c r="AD25" t="e">
        <f t="shared" si="2"/>
        <v>#DIV/0!</v>
      </c>
      <c r="AE25">
        <f t="shared" si="2"/>
        <v>318.02802935440053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262.46986967863438</v>
      </c>
      <c r="E26" s="21" t="e">
        <f t="shared" si="14"/>
        <v>#DIV/0!</v>
      </c>
      <c r="F26" s="21">
        <f t="shared" si="14"/>
        <v>266.45995437544434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57.476333618164062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56.87773005167643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369.62414266608101</v>
      </c>
      <c r="AD26" t="e">
        <f t="shared" si="2"/>
        <v>#DIV/0!</v>
      </c>
      <c r="AE26">
        <f t="shared" si="2"/>
        <v>375.27096967737759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221.54677898947904</v>
      </c>
      <c r="E27" s="21" t="e">
        <f t="shared" si="15"/>
        <v>#DIV/0!</v>
      </c>
      <c r="F27" s="21">
        <f t="shared" si="15"/>
        <v>224.65225121821797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58.033201853434242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58.282676696777344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364.44733566228723</v>
      </c>
      <c r="AD27" t="e">
        <f t="shared" si="2"/>
        <v>#DIV/0!</v>
      </c>
      <c r="AE27">
        <f t="shared" si="2"/>
        <v>362.15172346867564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199.87105308681191</v>
      </c>
      <c r="E28" s="21" t="e">
        <f t="shared" si="16"/>
        <v>#DIV/0!</v>
      </c>
      <c r="F28" s="21">
        <f t="shared" si="16"/>
        <v>199.69353926874282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66.500071207682296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65.554879506429032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294.10283893648204</v>
      </c>
      <c r="AD28" t="e">
        <f t="shared" si="2"/>
        <v>#DIV/0!</v>
      </c>
      <c r="AE28">
        <f t="shared" si="2"/>
        <v>301.22868466753459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173.583214278958</v>
      </c>
      <c r="E29" s="21" t="e">
        <f t="shared" si="17"/>
        <v>#DIV/0!</v>
      </c>
      <c r="F29" s="21">
        <f t="shared" si="17"/>
        <v>173.65147719314419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76.972419738769531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76.974507649739579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225.58144946562857</v>
      </c>
      <c r="AD29" t="e">
        <f t="shared" si="2"/>
        <v>#DIV/0!</v>
      </c>
      <c r="AE29">
        <f t="shared" si="2"/>
        <v>225.56952024009595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71.501538594563797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70.970713297526046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259.10934439730022</v>
      </c>
      <c r="AD30" t="e">
        <f t="shared" si="2"/>
        <v>#DIV/0!</v>
      </c>
      <c r="AE30">
        <f t="shared" si="2"/>
        <v>262.61658750944207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73.005597432454422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72.309160868326828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249.42410828161348</v>
      </c>
      <c r="AD31" t="e">
        <f t="shared" si="2"/>
        <v>#DIV/0!</v>
      </c>
      <c r="AE31">
        <f t="shared" si="2"/>
        <v>253.86289622794038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78.410870869954422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78.306055704752609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217.51059701474244</v>
      </c>
      <c r="AD32" t="e">
        <f t="shared" si="2"/>
        <v>#DIV/0!</v>
      </c>
      <c r="AE32">
        <f t="shared" si="2"/>
        <v>218.08881224706806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64.745597839355469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65.68533579508464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307.46693866823296</v>
      </c>
      <c r="AD33" t="e">
        <f t="shared" si="2"/>
        <v>#DIV/0!</v>
      </c>
      <c r="AE33">
        <f t="shared" si="2"/>
        <v>300.2349912649841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74.095944722493485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74.030657450358078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242.63006136295203</v>
      </c>
      <c r="AD34" t="e">
        <f t="shared" si="2"/>
        <v>#DIV/0!</v>
      </c>
      <c r="AE34">
        <f t="shared" si="2"/>
        <v>243.03161229146406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71.427014668782547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70.74123891194661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259.59889447071504</v>
      </c>
      <c r="AD35" t="e">
        <f t="shared" si="2"/>
        <v>#DIV/0!</v>
      </c>
      <c r="AE35">
        <f t="shared" si="2"/>
        <v>264.14741926875962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0.60630426999358633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72.069488525390625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72.08108774820964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255.40866450552633</v>
      </c>
      <c r="AD36" t="e">
        <f t="shared" si="2"/>
        <v>#DIV/0!</v>
      </c>
      <c r="AE36">
        <f t="shared" si="2"/>
        <v>255.33363897119531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-1.1577167421735908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52.721078236897789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53.284904479980469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416.93479405431219</v>
      </c>
      <c r="AD37" t="e">
        <f t="shared" si="2"/>
        <v>#DIV/0!</v>
      </c>
      <c r="AE37">
        <f t="shared" si="2"/>
        <v>411.02292990848099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1.9981292653520768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67.014180501302079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68.743820190429687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290.29798041714014</v>
      </c>
      <c r="AD38" t="e">
        <f t="shared" si="2"/>
        <v>#DIV/0!</v>
      </c>
      <c r="AE38">
        <f t="shared" si="2"/>
        <v>277.85484746606647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2.2970232434880415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67.801794687906906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67.218405405680343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284.56419756070937</v>
      </c>
      <c r="AD39" t="e">
        <f t="shared" si="2"/>
        <v>#DIV/0!</v>
      </c>
      <c r="AE39">
        <f t="shared" si="2"/>
        <v>288.80023383591725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1.184770651706998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79.803634643554688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79.000483194986984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209.9713395592201</v>
      </c>
      <c r="AD40" t="e">
        <f t="shared" si="2"/>
        <v>#DIV/0!</v>
      </c>
      <c r="AE40">
        <f t="shared" si="2"/>
        <v>214.28643753568139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0.40660302282711314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62.140164693196617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61.824578603108726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328.44162212125104</v>
      </c>
      <c r="AD41" t="e">
        <f t="shared" si="2"/>
        <v>#DIV/0!</v>
      </c>
      <c r="AE41">
        <f t="shared" si="2"/>
        <v>331.07747577956292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70.563262939453125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70.055926005045578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265.34084488655373</v>
      </c>
      <c r="AD42" t="e">
        <f t="shared" si="2"/>
        <v>#DIV/0!</v>
      </c>
      <c r="AE42">
        <f t="shared" si="2"/>
        <v>268.77248948212912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55.025686899820961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55.269620259602867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393.29411151048191</v>
      </c>
      <c r="AD43" t="e">
        <f t="shared" si="2"/>
        <v>#DIV/0!</v>
      </c>
      <c r="AE43">
        <f t="shared" si="2"/>
        <v>390.87165453305715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78.085497538248703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77.189155578613281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219.31055153134847</v>
      </c>
      <c r="AD44" t="e">
        <f t="shared" si="2"/>
        <v>#DIV/0!</v>
      </c>
      <c r="AE44">
        <f t="shared" si="2"/>
        <v>224.34649487759197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2.1834789394811378E-3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76.388900756835938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76.306660970052079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228.94021781563518</v>
      </c>
      <c r="AD45" t="e">
        <f t="shared" si="2"/>
        <v>#DIV/0!</v>
      </c>
      <c r="AE45">
        <f t="shared" si="2"/>
        <v>229.41759849542402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-3.3311010885979193E-3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78.8228759765625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78.826482137044266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215.25257934695739</v>
      </c>
      <c r="AD46" t="e">
        <f t="shared" si="2"/>
        <v>#DIV/0!</v>
      </c>
      <c r="AE46">
        <f t="shared" si="2"/>
        <v>215.23291941754351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6.821407050454982E-3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74.055829366048172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73.163482666015625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242.87671316372359</v>
      </c>
      <c r="AD47" t="e">
        <f t="shared" si="2"/>
        <v>#DIV/0!</v>
      </c>
      <c r="AE47">
        <f t="shared" si="2"/>
        <v>248.42865648077131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9.3661305375585067E-3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59.871225992838539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59.9180908203125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347.86962904649073</v>
      </c>
      <c r="AD48" t="e">
        <f t="shared" si="2"/>
        <v>#DIV/0!</v>
      </c>
      <c r="AE48">
        <f t="shared" si="2"/>
        <v>347.45694832660848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4.9101539778123437E-3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80.086168924967453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79.733901977539063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208.47411641601195</v>
      </c>
      <c r="AD49" t="e">
        <f t="shared" si="2"/>
        <v>#DIV/0!</v>
      </c>
      <c r="AE49">
        <f t="shared" si="2"/>
        <v>210.34252270520847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2.0314305524400562E-3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65.692386627197266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65.666290283203125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300.18137812111843</v>
      </c>
      <c r="AD50" t="e">
        <f t="shared" si="2"/>
        <v>#DIV/0!</v>
      </c>
      <c r="AE50">
        <f t="shared" si="2"/>
        <v>300.37985747031138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75.899820963541671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75.431236267089844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231.7938822408299</v>
      </c>
      <c r="AD51" t="e">
        <f t="shared" si="2"/>
        <v>#DIV/0!</v>
      </c>
      <c r="AE51">
        <f t="shared" si="2"/>
        <v>234.56132220925608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54.011675516764321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54.990890502929687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403.52604355886115</v>
      </c>
      <c r="AD52" t="e">
        <f t="shared" si="2"/>
        <v>#DIV/0!</v>
      </c>
      <c r="AE52">
        <f t="shared" si="2"/>
        <v>393.64088947093711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75.883255004882813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76.608235677083329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231.89116100225698</v>
      </c>
      <c r="AD53" t="e">
        <f t="shared" si="2"/>
        <v>#DIV/0!</v>
      </c>
      <c r="AE53">
        <f t="shared" si="2"/>
        <v>227.67188723733398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54.255222320556641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54.393321990966797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401.04449053795304</v>
      </c>
      <c r="AD54" t="e">
        <f t="shared" si="2"/>
        <v>#DIV/0!</v>
      </c>
      <c r="AE54">
        <f t="shared" si="2"/>
        <v>399.64414812209429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73.524721781412765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73.332995096842453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246.16599525613449</v>
      </c>
      <c r="AD55" t="e">
        <f t="shared" si="2"/>
        <v>#DIV/0!</v>
      </c>
      <c r="AE55">
        <f t="shared" si="2"/>
        <v>247.36431832522626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64.874736785888672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65.508253733317062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306.4628918452313</v>
      </c>
      <c r="AD56" t="e">
        <f t="shared" si="2"/>
        <v>#DIV/0!</v>
      </c>
      <c r="AE56">
        <f t="shared" si="2"/>
        <v>301.58463320455041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78.189570109049484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76.920590718587235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218.73321118266543</v>
      </c>
      <c r="AD57" t="e">
        <f t="shared" si="2"/>
        <v>#DIV/0!</v>
      </c>
      <c r="AE57">
        <f t="shared" si="2"/>
        <v>225.87777552534297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68.18624623616536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68.113399505615234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281.80668513040399</v>
      </c>
      <c r="AD58" t="e">
        <f t="shared" si="2"/>
        <v>#DIV/0!</v>
      </c>
      <c r="AE58">
        <f t="shared" si="2"/>
        <v>282.3271248674414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62.347049713134766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62.643712361653648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326.72506509015955</v>
      </c>
      <c r="AD59" t="e">
        <f t="shared" si="2"/>
        <v>#DIV/0!</v>
      </c>
      <c r="AE59">
        <f t="shared" si="2"/>
        <v>324.27925307706772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62.060349782307945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62.136100769042969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329.1062669824654</v>
      </c>
      <c r="AD60" t="e">
        <f t="shared" si="2"/>
        <v>#DIV/0!</v>
      </c>
      <c r="AE60">
        <f t="shared" si="2"/>
        <v>328.47543129115883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80.561518351236984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80.346583048502609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205.97916730972022</v>
      </c>
      <c r="AD61" t="e">
        <f t="shared" si="2"/>
        <v>#DIV/0!</v>
      </c>
      <c r="AE61">
        <f t="shared" si="2"/>
        <v>207.10357059507848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87.317479451497391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87.301956176757813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173.583214278958</v>
      </c>
      <c r="AD62" t="e">
        <f t="shared" si="2"/>
        <v>#DIV/0!</v>
      </c>
      <c r="AE62">
        <f t="shared" si="2"/>
        <v>173.65147719314419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61.903265635172524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61.001118977864586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330.41828903261069</v>
      </c>
      <c r="AD63" t="e">
        <f t="shared" si="26"/>
        <v>#DIV/0!</v>
      </c>
      <c r="AE63">
        <f t="shared" si="26"/>
        <v>338.05525492194539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69.060745239257813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68.859082539876297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275.63337468721596</v>
      </c>
      <c r="AD64" t="e">
        <f t="shared" si="26"/>
        <v>#DIV/0!</v>
      </c>
      <c r="AE64">
        <f t="shared" si="26"/>
        <v>277.04485676918557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67.118134816487625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66.094036102294922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289.53463116079081</v>
      </c>
      <c r="AD65" t="e">
        <f t="shared" si="26"/>
        <v>#DIV/0!</v>
      </c>
      <c r="AE65">
        <f t="shared" si="26"/>
        <v>297.14306782506088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76.903671264648438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76.352414449055985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225.97459467827932</v>
      </c>
      <c r="AD66" t="e">
        <f t="shared" si="26"/>
        <v>#DIV/0!</v>
      </c>
      <c r="AE66">
        <f t="shared" si="26"/>
        <v>229.15188867498873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56.392421722412109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56.204519907633461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379.91230577304503</v>
      </c>
      <c r="AD67" t="e">
        <f t="shared" si="26"/>
        <v>#DIV/0!</v>
      </c>
      <c r="AE67">
        <f t="shared" si="26"/>
        <v>381.72471631396786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50.268199920654297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50.281649271647133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443.65951578285689</v>
      </c>
      <c r="AD68" t="e">
        <f t="shared" si="26"/>
        <v>#DIV/0!</v>
      </c>
      <c r="AE68">
        <f t="shared" si="26"/>
        <v>443.50840845242891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71.84979248046875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71.400149027506515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256.83386225290337</v>
      </c>
      <c r="AD69" t="e">
        <f t="shared" si="26"/>
        <v>#DIV/0!</v>
      </c>
      <c r="AE69">
        <f t="shared" si="26"/>
        <v>259.77560246335753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77.456680297851562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77.540639241536454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222.83146560431135</v>
      </c>
      <c r="AD70" t="e">
        <f t="shared" si="26"/>
        <v>#DIV/0!</v>
      </c>
      <c r="AE70">
        <f t="shared" si="26"/>
        <v>222.35810712163362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66.981831868489579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65.807057698567704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290.53593071253607</v>
      </c>
      <c r="AD71" t="e">
        <f t="shared" si="26"/>
        <v>#DIV/0!</v>
      </c>
      <c r="AE71">
        <f t="shared" si="26"/>
        <v>299.31078455589892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77.761347452799484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77.399826049804688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221.11855011786827</v>
      </c>
      <c r="AD72" t="e">
        <f t="shared" si="26"/>
        <v>#DIV/0!</v>
      </c>
      <c r="AE72">
        <f t="shared" si="26"/>
        <v>223.15258056992903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81.74911753336589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81.681722005208329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199.87556625699406</v>
      </c>
      <c r="AD73" t="e">
        <f t="shared" si="26"/>
        <v>#DIV/0!</v>
      </c>
      <c r="AE73">
        <f t="shared" si="26"/>
        <v>200.21704988766615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71.642360687255859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71.409671783447266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258.18679856355703</v>
      </c>
      <c r="AD74" t="e">
        <f t="shared" si="26"/>
        <v>#DIV/0!</v>
      </c>
      <c r="AE74">
        <f t="shared" si="26"/>
        <v>259.71295304917726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82.901077270507813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82.818598429361984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194.1279864873371</v>
      </c>
      <c r="AD75" t="e">
        <f t="shared" si="26"/>
        <v>#DIV/0!</v>
      </c>
      <c r="AE75">
        <f t="shared" si="26"/>
        <v>194.53395540781301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78.892105102539063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79.09853871663411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214.87547209671868</v>
      </c>
      <c r="AD76" t="e">
        <f t="shared" si="26"/>
        <v>#DIV/0!</v>
      </c>
      <c r="AE76">
        <f t="shared" si="26"/>
        <v>213.75489757566544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79.182200113932296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79.32351938883464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213.30242787178346</v>
      </c>
      <c r="AD77" t="e">
        <f t="shared" si="26"/>
        <v>#DIV/0!</v>
      </c>
      <c r="AE77">
        <f t="shared" si="26"/>
        <v>212.54029876392474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60.760692596435547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60.729897816975914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340.12016527296896</v>
      </c>
      <c r="AD78" t="e">
        <f t="shared" si="26"/>
        <v>#DIV/0!</v>
      </c>
      <c r="AE78">
        <f t="shared" si="26"/>
        <v>340.38555691149014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81.712028503417969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81.636428833007813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200.06341900877899</v>
      </c>
      <c r="AD79" t="e">
        <f t="shared" si="26"/>
        <v>#DIV/0!</v>
      </c>
      <c r="AE79">
        <f t="shared" si="26"/>
        <v>200.44687173250435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52.320248921712242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52.667921702067055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421.18923418283572</v>
      </c>
      <c r="AD80" t="e">
        <f t="shared" si="26"/>
        <v>#DIV/0!</v>
      </c>
      <c r="AE80">
        <f t="shared" si="26"/>
        <v>417.49652140378515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60.025470733642578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59.246564229329429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346.51323091414355</v>
      </c>
      <c r="AD81" t="e">
        <f t="shared" si="26"/>
        <v>#DIV/0!</v>
      </c>
      <c r="AE81">
        <f t="shared" si="26"/>
        <v>353.41729088343453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73.661308288574219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74.032717386881515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245.31584982673328</v>
      </c>
      <c r="AD82" t="e">
        <f t="shared" si="26"/>
        <v>#DIV/0!</v>
      </c>
      <c r="AE82">
        <f t="shared" si="26"/>
        <v>243.01893245506315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51.409598032633461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52.136170705159508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431.01702170828838</v>
      </c>
      <c r="AD83" t="e">
        <f t="shared" si="26"/>
        <v>#DIV/0!</v>
      </c>
      <c r="AE83">
        <f t="shared" si="26"/>
        <v>423.15757753270401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66.051649729410812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66.00576527913411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297.46224613959919</v>
      </c>
      <c r="AD84" t="e">
        <f t="shared" si="26"/>
        <v>#DIV/0!</v>
      </c>
      <c r="AE84">
        <f t="shared" si="26"/>
        <v>297.80815218218697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68.997564951578781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68.9096082051595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276.07481227829027</v>
      </c>
      <c r="AD85" t="e">
        <f t="shared" si="26"/>
        <v>#DIV/0!</v>
      </c>
      <c r="AE85">
        <f t="shared" si="26"/>
        <v>276.69053923484455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77.87176513671875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77.915181477864579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220.50101020888226</v>
      </c>
      <c r="AD86" t="e">
        <f t="shared" si="26"/>
        <v>#DIV/0!</v>
      </c>
      <c r="AE86">
        <f t="shared" si="26"/>
        <v>220.25866557352884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75.006706237792969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74.504997253417969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237.09709418531546</v>
      </c>
      <c r="AD87" t="e">
        <f t="shared" si="26"/>
        <v>#DIV/0!</v>
      </c>
      <c r="AE87">
        <f t="shared" si="26"/>
        <v>240.12923108062557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63.18614069620768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62.916151682535805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319.85449057351894</v>
      </c>
      <c r="AD88" t="e">
        <f t="shared" si="26"/>
        <v>#DIV/0!</v>
      </c>
      <c r="AE88">
        <f t="shared" si="26"/>
        <v>322.04927921673897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activeCellId="1" sqref="J7 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4</v>
      </c>
      <c r="J2" s="17">
        <v>6</v>
      </c>
      <c r="K2" s="17">
        <v>2.5</v>
      </c>
      <c r="L2" s="17">
        <v>-1.9E-2</v>
      </c>
      <c r="M2" s="17">
        <v>-1.18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55.878616333007813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56.581691741943359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1.8126180053499037</v>
      </c>
      <c r="AD7" t="e">
        <f t="shared" si="0"/>
        <v>#DIV/0!</v>
      </c>
      <c r="AE7">
        <f t="shared" si="0"/>
        <v>1.7577125634326503</v>
      </c>
      <c r="AF7" t="e">
        <f t="shared" si="0"/>
        <v>#DIV/0!</v>
      </c>
    </row>
    <row r="8" spans="1:32" x14ac:dyDescent="0.25">
      <c r="A8" s="18" t="s">
        <v>19</v>
      </c>
      <c r="B8" s="24" t="e">
        <f>AVERAGE(AA7:AA88)</f>
        <v>#DIV/0!</v>
      </c>
      <c r="C8" s="24" t="e">
        <f t="shared" ref="C8:G8" si="1">AVERAGE(AB7:AB88)</f>
        <v>#DIV/0!</v>
      </c>
      <c r="D8" s="24">
        <f t="shared" si="1"/>
        <v>1.0689427303051486</v>
      </c>
      <c r="E8" s="24" t="e">
        <f t="shared" si="1"/>
        <v>#DIV/0!</v>
      </c>
      <c r="F8" s="24">
        <f t="shared" si="1"/>
        <v>1.0715156284148533</v>
      </c>
      <c r="G8" s="24" t="e">
        <f t="shared" si="1"/>
        <v>#DIV/0!</v>
      </c>
      <c r="H8" t="s">
        <v>54</v>
      </c>
      <c r="I8" s="28" t="e">
        <f>B9</f>
        <v>#DIV/0!</v>
      </c>
      <c r="J8" s="31">
        <f>D9</f>
        <v>1.5468257477625753</v>
      </c>
      <c r="K8" s="31">
        <f>F9</f>
        <v>1.5367209029404636</v>
      </c>
      <c r="L8" t="e">
        <f>B17</f>
        <v>#DIV/0!</v>
      </c>
      <c r="M8" t="str">
        <f>F17</f>
        <v>0.0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69.618920644124344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68.620306650797531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0.99366617806090318</v>
      </c>
      <c r="AD8" t="e">
        <f t="shared" si="0"/>
        <v>#DIV/0!</v>
      </c>
      <c r="AE8">
        <f t="shared" si="0"/>
        <v>1.0380402022726249</v>
      </c>
      <c r="AF8" t="e">
        <f t="shared" si="0"/>
        <v>#DIV/0!</v>
      </c>
    </row>
    <row r="9" spans="1:32" x14ac:dyDescent="0.25">
      <c r="A9" s="18" t="s">
        <v>3</v>
      </c>
      <c r="B9" s="24" t="e">
        <f>AVERAGEIFS(AA$7:AA$88,$P$7:$P$88,$A9)</f>
        <v>#DIV/0!</v>
      </c>
      <c r="C9" s="24" t="e">
        <f t="shared" ref="C9:G13" si="3">AVERAGEIFS(AB$7:AB$88,$P$7:$P$88,$A9)</f>
        <v>#DIV/0!</v>
      </c>
      <c r="D9" s="24">
        <f t="shared" si="3"/>
        <v>1.5468257477625753</v>
      </c>
      <c r="E9" s="24" t="e">
        <f t="shared" si="3"/>
        <v>#DIV/0!</v>
      </c>
      <c r="F9" s="24">
        <f t="shared" si="3"/>
        <v>1.5367209029404636</v>
      </c>
      <c r="G9" s="24" t="e">
        <f t="shared" si="3"/>
        <v>#DIV/0!</v>
      </c>
      <c r="H9" t="s">
        <v>55</v>
      </c>
      <c r="I9" s="28" t="e">
        <f t="shared" ref="I9:I12" si="4">B10</f>
        <v>#DIV/0!</v>
      </c>
      <c r="J9" s="31">
        <f t="shared" ref="J9:J12" si="5">D10</f>
        <v>1.1381099023460466</v>
      </c>
      <c r="K9" s="31">
        <f t="shared" ref="K9:K12" si="6">F10</f>
        <v>1.1513948713943203</v>
      </c>
      <c r="L9" t="e">
        <f t="shared" ref="L9:L12" si="7">B18</f>
        <v>#DIV/0!</v>
      </c>
      <c r="M9" t="str">
        <f t="shared" ref="M9:M12" si="8">F18</f>
        <v>0.0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86.113583882649735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85.963429768880204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0.48288298887113285</v>
      </c>
      <c r="AD9" t="e">
        <f t="shared" si="0"/>
        <v>#DIV/0!</v>
      </c>
      <c r="AE9">
        <f t="shared" si="0"/>
        <v>0.4860655420988968</v>
      </c>
      <c r="AF9" t="e">
        <f t="shared" si="0"/>
        <v>#DIV/0!</v>
      </c>
    </row>
    <row r="10" spans="1:32" x14ac:dyDescent="0.25">
      <c r="A10" s="18" t="s">
        <v>4</v>
      </c>
      <c r="B10" s="24" t="e">
        <f t="shared" ref="B10:B12" si="9">AVERAGEIFS(AA$7:AA$88,$P$7:$P$88,$A10)</f>
        <v>#DIV/0!</v>
      </c>
      <c r="C10" s="24" t="e">
        <f t="shared" si="3"/>
        <v>#DIV/0!</v>
      </c>
      <c r="D10" s="24">
        <f t="shared" si="3"/>
        <v>1.1381099023460466</v>
      </c>
      <c r="E10" s="24" t="e">
        <f t="shared" si="3"/>
        <v>#DIV/0!</v>
      </c>
      <c r="F10" s="24">
        <f t="shared" si="3"/>
        <v>1.1513948713943203</v>
      </c>
      <c r="G10" s="24" t="e">
        <f t="shared" si="3"/>
        <v>#DIV/0!</v>
      </c>
      <c r="H10" t="s">
        <v>56</v>
      </c>
      <c r="I10" s="28" t="e">
        <f t="shared" si="4"/>
        <v>#DIV/0!</v>
      </c>
      <c r="J10" s="31">
        <f t="shared" si="5"/>
        <v>0.83952963174733486</v>
      </c>
      <c r="K10" s="31">
        <f t="shared" si="6"/>
        <v>0.85229858160524785</v>
      </c>
      <c r="L10" t="e">
        <f t="shared" si="7"/>
        <v>#DIV/0!</v>
      </c>
      <c r="M10" t="str">
        <f t="shared" si="8"/>
        <v>0.0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68.774052937825516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68.16982777913411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1.0310814988307924</v>
      </c>
      <c r="AD10" t="e">
        <f t="shared" si="0"/>
        <v>#DIV/0!</v>
      </c>
      <c r="AE10">
        <f t="shared" si="0"/>
        <v>1.0587008754362552</v>
      </c>
      <c r="AF10" t="e">
        <f t="shared" si="0"/>
        <v>#DIV/0!</v>
      </c>
    </row>
    <row r="11" spans="1:32" x14ac:dyDescent="0.25">
      <c r="A11" s="18" t="s">
        <v>5</v>
      </c>
      <c r="B11" s="24" t="e">
        <f t="shared" si="9"/>
        <v>#DIV/0!</v>
      </c>
      <c r="C11" s="24" t="e">
        <f t="shared" si="3"/>
        <v>#DIV/0!</v>
      </c>
      <c r="D11" s="24">
        <f t="shared" si="3"/>
        <v>0.83952963174733486</v>
      </c>
      <c r="E11" s="24" t="e">
        <f t="shared" si="3"/>
        <v>#DIV/0!</v>
      </c>
      <c r="F11" s="24">
        <f t="shared" si="3"/>
        <v>0.85229858160524785</v>
      </c>
      <c r="G11" s="24" t="e">
        <f t="shared" si="3"/>
        <v>#DIV/0!</v>
      </c>
      <c r="H11" t="s">
        <v>57</v>
      </c>
      <c r="I11" s="28" t="e">
        <f t="shared" si="4"/>
        <v>#DIV/0!</v>
      </c>
      <c r="J11" s="31">
        <f t="shared" si="5"/>
        <v>0.81711218069794511</v>
      </c>
      <c r="K11" s="31">
        <f t="shared" si="6"/>
        <v>0.82377861261157026</v>
      </c>
      <c r="L11" t="e">
        <f t="shared" si="7"/>
        <v>#DIV/0!</v>
      </c>
      <c r="M11" t="str">
        <f t="shared" si="8"/>
        <v>0.0 (1%)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72.494361877441406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72.52099609375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0.87620781892592692</v>
      </c>
      <c r="AD11" t="e">
        <f t="shared" si="0"/>
        <v>#DIV/0!</v>
      </c>
      <c r="AE11">
        <f t="shared" si="0"/>
        <v>0.87518743564034729</v>
      </c>
      <c r="AF11" t="e">
        <f t="shared" si="0"/>
        <v>#DIV/0!</v>
      </c>
    </row>
    <row r="12" spans="1:32" x14ac:dyDescent="0.25">
      <c r="A12" s="18" t="s">
        <v>6</v>
      </c>
      <c r="B12" s="24" t="e">
        <f t="shared" si="9"/>
        <v>#DIV/0!</v>
      </c>
      <c r="C12" s="24" t="e">
        <f t="shared" si="3"/>
        <v>#DIV/0!</v>
      </c>
      <c r="D12" s="24">
        <f t="shared" si="3"/>
        <v>0.81711218069794511</v>
      </c>
      <c r="E12" s="24" t="e">
        <f t="shared" si="3"/>
        <v>#DIV/0!</v>
      </c>
      <c r="F12" s="24">
        <f t="shared" si="3"/>
        <v>0.82377861261157026</v>
      </c>
      <c r="G12" s="24" t="e">
        <f t="shared" si="3"/>
        <v>#DIV/0!</v>
      </c>
      <c r="H12" t="s">
        <v>58</v>
      </c>
      <c r="I12" s="28" t="e">
        <f t="shared" si="4"/>
        <v>#DIV/0!</v>
      </c>
      <c r="J12" s="31">
        <f t="shared" si="5"/>
        <v>0.58861134579308916</v>
      </c>
      <c r="K12" s="31">
        <f t="shared" si="6"/>
        <v>0.59087900629588297</v>
      </c>
      <c r="L12" t="e">
        <f t="shared" si="7"/>
        <v>#DIV/0!</v>
      </c>
      <c r="M12" t="str">
        <f t="shared" si="8"/>
        <v>0.0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62.46235783894857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62.893704732259117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1.3589866831588804</v>
      </c>
      <c r="AD12" t="e">
        <f t="shared" si="0"/>
        <v>#DIV/0!</v>
      </c>
      <c r="AE12">
        <f t="shared" si="0"/>
        <v>1.3335816472084143</v>
      </c>
      <c r="AF12" t="e">
        <f t="shared" si="0"/>
        <v>#DIV/0!</v>
      </c>
    </row>
    <row r="13" spans="1:32" x14ac:dyDescent="0.25">
      <c r="A13" s="19" t="s">
        <v>7</v>
      </c>
      <c r="B13" s="25" t="e">
        <f>AVERAGEIFS(AA$7:AA$88,$P$7:$P$88,$A13)</f>
        <v>#DIV/0!</v>
      </c>
      <c r="C13" s="25" t="e">
        <f t="shared" si="3"/>
        <v>#DIV/0!</v>
      </c>
      <c r="D13" s="25">
        <f t="shared" si="3"/>
        <v>0.58861134579308916</v>
      </c>
      <c r="E13" s="25" t="e">
        <f t="shared" si="3"/>
        <v>#DIV/0!</v>
      </c>
      <c r="F13" s="25">
        <f t="shared" si="3"/>
        <v>0.59087900629588297</v>
      </c>
      <c r="G13" s="25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69.713855743408203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69.837975819905594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0.98954771632806671</v>
      </c>
      <c r="AD13" t="e">
        <f t="shared" si="0"/>
        <v>#DIV/0!</v>
      </c>
      <c r="AE13">
        <f t="shared" si="0"/>
        <v>0.98418889276957389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81.750055948893234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81.790537516276046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0.58445211821009624</v>
      </c>
      <c r="AD14" t="e">
        <f t="shared" si="0"/>
        <v>#DIV/0!</v>
      </c>
      <c r="AE14">
        <f t="shared" si="0"/>
        <v>0.58341795037090127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76.764012654622391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76.945116678873703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0.72691521571860762</v>
      </c>
      <c r="AD15" t="e">
        <f t="shared" si="0"/>
        <v>#DIV/0!</v>
      </c>
      <c r="AE15">
        <f t="shared" si="0"/>
        <v>0.721178520228413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TEXT(B36,"##0.0")&amp;"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0.0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86.615931193033859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86.581792195638016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0.47238631466365805</v>
      </c>
      <c r="AD16" t="e">
        <f t="shared" si="0"/>
        <v>#DIV/0!</v>
      </c>
      <c r="AE16">
        <f t="shared" si="0"/>
        <v>0.47309237484564615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0.0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75.093849182128906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74.280476888020829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0.78201820896079899</v>
      </c>
      <c r="AD17" t="e">
        <f t="shared" si="0"/>
        <v>#DIV/0!</v>
      </c>
      <c r="AE17">
        <f t="shared" si="0"/>
        <v>0.81034683296073196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0.0 (1%)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80.115488688151046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80.185742696126297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0.62777745477105618</v>
      </c>
      <c r="AD18" t="e">
        <f t="shared" si="0"/>
        <v>#DIV/0!</v>
      </c>
      <c r="AE18">
        <f t="shared" si="0"/>
        <v>0.62585091105543345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0.0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80.629180908203125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80.556500752766922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0.61382639960068486</v>
      </c>
      <c r="AD19" t="e">
        <f t="shared" si="0"/>
        <v>#DIV/0!</v>
      </c>
      <c r="AE19">
        <f t="shared" si="0"/>
        <v>0.61578128518592046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0.0 (1%)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64.340488433837891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64.768324534098312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1.2517878149294102</v>
      </c>
      <c r="AD20" t="e">
        <f t="shared" si="0"/>
        <v>#DIV/0!</v>
      </c>
      <c r="AE20">
        <f t="shared" si="0"/>
        <v>1.2285754530218584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0.0 (0%)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68.415753682454422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68.099431355794266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1.0473713260794668</v>
      </c>
      <c r="AD21" t="e">
        <f t="shared" si="0"/>
        <v>#DIV/0!</v>
      </c>
      <c r="AE21">
        <f t="shared" si="0"/>
        <v>1.0619664687174453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64.983718872070313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65.016129811604813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1.2170525802407448</v>
      </c>
      <c r="AD22" t="e">
        <f t="shared" si="0"/>
        <v>#DIV/0!</v>
      </c>
      <c r="AE22">
        <f t="shared" si="0"/>
        <v>1.215328083475113</v>
      </c>
      <c r="AF22" t="e">
        <f t="shared" si="0"/>
        <v>#DIV/0!</v>
      </c>
    </row>
    <row r="23" spans="1:32" x14ac:dyDescent="0.25">
      <c r="A23" s="11" t="s">
        <v>30</v>
      </c>
      <c r="B23" s="26" t="e">
        <f>MAX(AA7:AA88)</f>
        <v>#DIV/0!</v>
      </c>
      <c r="C23" s="26" t="e">
        <f t="shared" ref="C23:G23" si="11">MAX(AB7:AB88)</f>
        <v>#DIV/0!</v>
      </c>
      <c r="D23" s="26">
        <f t="shared" si="11"/>
        <v>2.3168835257435103</v>
      </c>
      <c r="E23" s="26" t="e">
        <f t="shared" si="11"/>
        <v>#DIV/0!</v>
      </c>
      <c r="F23" s="26">
        <f t="shared" si="11"/>
        <v>2.3155206788885989</v>
      </c>
      <c r="G23" s="26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52.367131551106773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52.759984334309898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2.1136082747388949</v>
      </c>
      <c r="AD23" t="e">
        <f t="shared" si="2"/>
        <v>#DIV/0!</v>
      </c>
      <c r="AE23">
        <f t="shared" si="2"/>
        <v>2.0775921594118727</v>
      </c>
      <c r="AF23" t="e">
        <f t="shared" si="2"/>
        <v>#DIV/0!</v>
      </c>
    </row>
    <row r="24" spans="1:32" x14ac:dyDescent="0.25">
      <c r="A24" s="11" t="s">
        <v>31</v>
      </c>
      <c r="B24" s="26" t="e">
        <f>PERCENTILE(AA7:AA88,0.95)</f>
        <v>#DIV/0!</v>
      </c>
      <c r="C24" s="26" t="e">
        <f t="shared" ref="C24:G24" si="12">PERCENTILE(AB7:AB88,0.95)</f>
        <v>#DIV/0!</v>
      </c>
      <c r="D24" s="26">
        <f t="shared" si="12"/>
        <v>2.0754189510290617</v>
      </c>
      <c r="E24" s="26" t="e">
        <f t="shared" si="12"/>
        <v>#DIV/0!</v>
      </c>
      <c r="F24" s="26">
        <f t="shared" si="12"/>
        <v>2.0256188197628524</v>
      </c>
      <c r="G24" s="26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79.465810139973954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78.73263295491536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0.64587668466246795</v>
      </c>
      <c r="AD24" t="e">
        <f t="shared" si="2"/>
        <v>#DIV/0!</v>
      </c>
      <c r="AE24">
        <f t="shared" si="2"/>
        <v>0.66692957072612891</v>
      </c>
      <c r="AF24" t="e">
        <f t="shared" si="2"/>
        <v>#DIV/0!</v>
      </c>
    </row>
    <row r="25" spans="1:32" x14ac:dyDescent="0.25">
      <c r="A25" s="11" t="s">
        <v>32</v>
      </c>
      <c r="B25" s="26" t="e">
        <f>PERCENTILE(AA7:AA88,0.75)</f>
        <v>#DIV/0!</v>
      </c>
      <c r="C25" s="26" t="e">
        <f t="shared" ref="C25:G25" si="13">PERCENTILE(AB7:AB88,0.75)</f>
        <v>#DIV/0!</v>
      </c>
      <c r="D25" s="26">
        <f t="shared" si="13"/>
        <v>1.3142864300442383</v>
      </c>
      <c r="E25" s="26" t="e">
        <f t="shared" si="13"/>
        <v>#DIV/0!</v>
      </c>
      <c r="F25" s="26">
        <f t="shared" si="13"/>
        <v>1.3251218759896946</v>
      </c>
      <c r="G25" s="26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63.349377950032554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63.412236531575523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1.3072595372345777</v>
      </c>
      <c r="AD25" t="e">
        <f t="shared" si="2"/>
        <v>#DIV/0!</v>
      </c>
      <c r="AE25">
        <f t="shared" si="2"/>
        <v>1.3036695023761862</v>
      </c>
      <c r="AF25" t="e">
        <f t="shared" si="2"/>
        <v>#DIV/0!</v>
      </c>
    </row>
    <row r="26" spans="1:32" x14ac:dyDescent="0.25">
      <c r="A26" s="11" t="s">
        <v>29</v>
      </c>
      <c r="B26" s="26" t="e">
        <f>MEDIAN(AA7:AA88)</f>
        <v>#DIV/0!</v>
      </c>
      <c r="C26" s="26" t="e">
        <f t="shared" ref="C26:G26" si="14">MEDIAN(AB7:AB88)</f>
        <v>#DIV/0!</v>
      </c>
      <c r="D26" s="26">
        <f t="shared" si="14"/>
        <v>0.93577163672809949</v>
      </c>
      <c r="E26" s="26" t="e">
        <f t="shared" si="14"/>
        <v>#DIV/0!</v>
      </c>
      <c r="F26" s="26">
        <f t="shared" si="14"/>
        <v>0.96045214419948</v>
      </c>
      <c r="G26" s="26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57.476333618164062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56.87773005167643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1.6902450052677285</v>
      </c>
      <c r="AD26" t="e">
        <f t="shared" si="2"/>
        <v>#DIV/0!</v>
      </c>
      <c r="AE26">
        <f t="shared" si="2"/>
        <v>1.7350944835366104</v>
      </c>
      <c r="AF26" t="e">
        <f t="shared" si="2"/>
        <v>#DIV/0!</v>
      </c>
    </row>
    <row r="27" spans="1:32" x14ac:dyDescent="0.25">
      <c r="A27" s="11" t="s">
        <v>33</v>
      </c>
      <c r="B27" s="26" t="e">
        <f>PERCENTILE(AA7:AA88,0.25)</f>
        <v>#DIV/0!</v>
      </c>
      <c r="C27" s="26" t="e">
        <f t="shared" ref="C27:G27" si="15">PERCENTILE(AB7:AB88,0.25)</f>
        <v>#DIV/0!</v>
      </c>
      <c r="D27" s="26">
        <f t="shared" si="15"/>
        <v>0.69821442477675022</v>
      </c>
      <c r="E27" s="26" t="e">
        <f t="shared" si="15"/>
        <v>#DIV/0!</v>
      </c>
      <c r="F27" s="26">
        <f t="shared" si="15"/>
        <v>0.71520281923675477</v>
      </c>
      <c r="G27" s="26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58.033201853434242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58.282676696777344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1.6495639801060349</v>
      </c>
      <c r="AD27" t="e">
        <f t="shared" si="2"/>
        <v>#DIV/0!</v>
      </c>
      <c r="AE27">
        <f t="shared" si="2"/>
        <v>1.6316580305124044</v>
      </c>
      <c r="AF27" t="e">
        <f t="shared" si="2"/>
        <v>#DIV/0!</v>
      </c>
    </row>
    <row r="28" spans="1:32" x14ac:dyDescent="0.25">
      <c r="A28" s="11" t="s">
        <v>34</v>
      </c>
      <c r="B28" s="26" t="e">
        <f>PERCENTILE(AA7:AA88,0.05)</f>
        <v>#DIV/0!</v>
      </c>
      <c r="C28" s="26" t="e">
        <f t="shared" ref="C28:G28" si="16">PERCENTILE(AB7:AB88,0.05)</f>
        <v>#DIV/0!</v>
      </c>
      <c r="D28" s="26">
        <f t="shared" si="16"/>
        <v>0.58445331796444022</v>
      </c>
      <c r="E28" s="26" t="e">
        <f t="shared" si="16"/>
        <v>#DIV/0!</v>
      </c>
      <c r="F28" s="26">
        <f t="shared" si="16"/>
        <v>0.58355715191244606</v>
      </c>
      <c r="G28" s="26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66.500071207682296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65.554879506429032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1.1389342337788773</v>
      </c>
      <c r="AD28" t="e">
        <f t="shared" si="2"/>
        <v>#DIV/0!</v>
      </c>
      <c r="AE28">
        <f t="shared" si="2"/>
        <v>1.1870179582097582</v>
      </c>
      <c r="AF28" t="e">
        <f t="shared" si="2"/>
        <v>#DIV/0!</v>
      </c>
    </row>
    <row r="29" spans="1:32" x14ac:dyDescent="0.25">
      <c r="A29" s="11" t="s">
        <v>35</v>
      </c>
      <c r="B29" s="26" t="e">
        <f>MIN(AA7:AA88)</f>
        <v>#DIV/0!</v>
      </c>
      <c r="C29" s="26" t="e">
        <f t="shared" ref="C29:G29" si="17">MIN(AB7:AB88)</f>
        <v>#DIV/0!</v>
      </c>
      <c r="D29" s="26">
        <f t="shared" si="17"/>
        <v>0.45810801522949374</v>
      </c>
      <c r="E29" s="26" t="e">
        <f t="shared" si="17"/>
        <v>#DIV/0!</v>
      </c>
      <c r="F29" s="26">
        <f t="shared" si="17"/>
        <v>0.4584192355914482</v>
      </c>
      <c r="G29" s="26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76.972419738769531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76.974507649739579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0.72031759776176796</v>
      </c>
      <c r="AD29" t="e">
        <f t="shared" si="2"/>
        <v>#DIV/0!</v>
      </c>
      <c r="AE29">
        <f t="shared" si="2"/>
        <v>0.72025180388823151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71.501538594563797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70.970713297526046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0.91510465954303022</v>
      </c>
      <c r="AD30" t="e">
        <f t="shared" si="2"/>
        <v>#DIV/0!</v>
      </c>
      <c r="AE30">
        <f t="shared" si="2"/>
        <v>0.93660494704258945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73.005597432454422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72.309160868326828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0.85682799716163971</v>
      </c>
      <c r="AD31" t="e">
        <f t="shared" si="2"/>
        <v>#DIV/0!</v>
      </c>
      <c r="AE31">
        <f t="shared" si="2"/>
        <v>0.88333602686641266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78.410870869954422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78.306055704752609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0.67638419895765733</v>
      </c>
      <c r="AD32" t="e">
        <f t="shared" si="2"/>
        <v>#DIV/0!</v>
      </c>
      <c r="AE32">
        <f t="shared" si="2"/>
        <v>0.67949292886183854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64.745597839355469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65.68533579508464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1.2297975996775314</v>
      </c>
      <c r="AD33" t="e">
        <f t="shared" si="2"/>
        <v>#DIV/0!</v>
      </c>
      <c r="AE33">
        <f t="shared" si="2"/>
        <v>1.1802625304698289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74.095944722493485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74.030657450358078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0.81691533806992589</v>
      </c>
      <c r="AD34" t="e">
        <f t="shared" si="2"/>
        <v>#DIV/0!</v>
      </c>
      <c r="AE34">
        <f t="shared" si="2"/>
        <v>0.81925199653945258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71.427014668782547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70.74123891194661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0.91809309548237739</v>
      </c>
      <c r="AD35" t="e">
        <f t="shared" si="2"/>
        <v>#DIV/0!</v>
      </c>
      <c r="AE35">
        <f t="shared" si="2"/>
        <v>0.94605516408810697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2.5728981097046244E-3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72.069488525390625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72.08108774820964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0.89264693477743462</v>
      </c>
      <c r="AD36" t="e">
        <f t="shared" si="2"/>
        <v>#DIV/0!</v>
      </c>
      <c r="AE36">
        <f t="shared" si="2"/>
        <v>0.89219407086844149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-1.0104844822111714E-2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52.721078236897789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53.284904479980469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2.0811314556744183</v>
      </c>
      <c r="AD37" t="e">
        <f t="shared" si="2"/>
        <v>#DIV/0!</v>
      </c>
      <c r="AE37">
        <f t="shared" si="2"/>
        <v>2.0304243583819805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1.3284969048273698E-2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67.014180501302079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68.743820190429687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1.1136034570267026</v>
      </c>
      <c r="AD38" t="e">
        <f t="shared" si="2"/>
        <v>#DIV/0!</v>
      </c>
      <c r="AE38">
        <f t="shared" si="2"/>
        <v>1.0324461672520762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1.2768949857912992E-2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67.801794687906906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67.218405405680343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1.0758851196836348</v>
      </c>
      <c r="AD39" t="e">
        <f t="shared" si="2"/>
        <v>#DIV/0!</v>
      </c>
      <c r="AE39">
        <f t="shared" si="2"/>
        <v>1.1036981060285749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6.6664319136251482E-3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79.803634643554688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79.000483194986984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0.63640112950141015</v>
      </c>
      <c r="AD40" t="e">
        <f t="shared" si="2"/>
        <v>#DIV/0!</v>
      </c>
      <c r="AE40">
        <f t="shared" si="2"/>
        <v>0.65915996088134587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2.2676605027938113E-3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62.140164693196617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61.824578603108726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1.3782781485466393</v>
      </c>
      <c r="AD41" t="e">
        <f t="shared" si="2"/>
        <v>#DIV/0!</v>
      </c>
      <c r="AE41">
        <f t="shared" si="2"/>
        <v>1.3974394732575937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70.563262939453125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70.055926005045578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0.9534501779738217</v>
      </c>
      <c r="AD42" t="e">
        <f t="shared" si="2"/>
        <v>#DIV/0!</v>
      </c>
      <c r="AE42">
        <f t="shared" si="2"/>
        <v>0.97484912431085291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55.025686899820961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55.269620259602867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1.8815334728268986</v>
      </c>
      <c r="AD43" t="e">
        <f t="shared" si="2"/>
        <v>#DIV/0!</v>
      </c>
      <c r="AE43">
        <f t="shared" si="2"/>
        <v>1.8615607566706358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78.085497538248703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77.189155578613281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0.68608124395380421</v>
      </c>
      <c r="AD44" t="e">
        <f t="shared" si="2"/>
        <v>#DIV/0!</v>
      </c>
      <c r="AE44">
        <f t="shared" si="2"/>
        <v>0.71351982435292916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2.406955991898785E-3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76.388900756835938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76.306660970052079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0.73894290845557453</v>
      </c>
      <c r="AD45" t="e">
        <f t="shared" si="2"/>
        <v>#DIV/0!</v>
      </c>
      <c r="AE45">
        <f t="shared" si="2"/>
        <v>0.74160635302709743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-6.5326329334302767E-3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78.8228759765625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78.826482137044266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0.66430168869433659</v>
      </c>
      <c r="AD46" t="e">
        <f t="shared" si="2"/>
        <v>#DIV/0!</v>
      </c>
      <c r="AE46">
        <f t="shared" si="2"/>
        <v>0.66419689251778624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1.1672834952835999E-2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74.055829366048172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73.163482666015625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0.8183502926244125</v>
      </c>
      <c r="AD47" t="e">
        <f t="shared" si="2"/>
        <v>#DIV/0!</v>
      </c>
      <c r="AE47">
        <f t="shared" si="2"/>
        <v>0.85092998850029355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1.5209647611051733E-2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59.871225992838539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59.9180908203125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1.5221123374487371</v>
      </c>
      <c r="AD48" t="e">
        <f t="shared" si="2"/>
        <v>#DIV/0!</v>
      </c>
      <c r="AE48">
        <f t="shared" si="2"/>
        <v>1.518994755497078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8.1585271534331365E-3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80.086168924967453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79.733901977539063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0.62858323021903539</v>
      </c>
      <c r="AD49" t="e">
        <f t="shared" si="2"/>
        <v>#DIV/0!</v>
      </c>
      <c r="AE49">
        <f t="shared" si="2"/>
        <v>0.63834559002088909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3.8525599599824019E-3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65.692386627197266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65.666290283203125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1.1798985137749127</v>
      </c>
      <c r="AD50" t="e">
        <f t="shared" si="2"/>
        <v>#DIV/0!</v>
      </c>
      <c r="AE50">
        <f t="shared" si="2"/>
        <v>1.1812463637379504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75.899820963541671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75.431236267089844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0.75492429433277108</v>
      </c>
      <c r="AD51" t="e">
        <f t="shared" si="2"/>
        <v>#DIV/0!</v>
      </c>
      <c r="AE51">
        <f t="shared" si="2"/>
        <v>0.7705600887487799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54.011675516764321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54.990890502929687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1.9668813627672836</v>
      </c>
      <c r="AD52" t="e">
        <f t="shared" si="2"/>
        <v>#DIV/0!</v>
      </c>
      <c r="AE52">
        <f t="shared" si="2"/>
        <v>1.8843999343863811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75.883255004882813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76.608235677083329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0.75547162105296195</v>
      </c>
      <c r="AD53" t="e">
        <f t="shared" si="2"/>
        <v>#DIV/0!</v>
      </c>
      <c r="AE53">
        <f t="shared" si="2"/>
        <v>0.73188613881269737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54.255222320556641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54.393321990966797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1.9460355780174661</v>
      </c>
      <c r="AD54" t="e">
        <f t="shared" si="2"/>
        <v>#DIV/0!</v>
      </c>
      <c r="AE54">
        <f t="shared" si="2"/>
        <v>1.9343135859994109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73.524721781412765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73.332995096842453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0.83758769047799297</v>
      </c>
      <c r="AD55" t="e">
        <f t="shared" si="2"/>
        <v>#DIV/0!</v>
      </c>
      <c r="AE55">
        <f t="shared" si="2"/>
        <v>0.84464281713389966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64.874736785888672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65.508253733317062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1.2228691841301325</v>
      </c>
      <c r="AD56" t="e">
        <f t="shared" si="2"/>
        <v>#DIV/0!</v>
      </c>
      <c r="AE56">
        <f t="shared" si="2"/>
        <v>1.189441751869956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78.189570109049484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76.920590718587235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0.68296455971484105</v>
      </c>
      <c r="AD57" t="e">
        <f t="shared" si="2"/>
        <v>#DIV/0!</v>
      </c>
      <c r="AE57">
        <f t="shared" si="2"/>
        <v>0.7219527522170166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68.18624623616536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68.113399505615234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1.0579406910651459</v>
      </c>
      <c r="AD58" t="e">
        <f t="shared" si="2"/>
        <v>#DIV/0!</v>
      </c>
      <c r="AE58">
        <f t="shared" si="2"/>
        <v>1.0613177053971423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62.347049713134766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62.643712361653648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1.3658595873793575</v>
      </c>
      <c r="AD59" t="e">
        <f t="shared" si="2"/>
        <v>#DIV/0!</v>
      </c>
      <c r="AE59">
        <f t="shared" si="2"/>
        <v>1.3482470078262727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62.060349782307945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62.136100769042969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1.3830992764778731</v>
      </c>
      <c r="AD60" t="e">
        <f t="shared" si="2"/>
        <v>#DIV/0!</v>
      </c>
      <c r="AE60">
        <f t="shared" si="2"/>
        <v>1.3785232186660019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80.561518351236984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80.346583048502609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0.6156461264836347</v>
      </c>
      <c r="AD61" t="e">
        <f t="shared" si="2"/>
        <v>#DIV/0!</v>
      </c>
      <c r="AE61">
        <f t="shared" si="2"/>
        <v>0.62146249185063684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87.317479451497391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87.301956176757813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0.45810801522949374</v>
      </c>
      <c r="AD62" t="e">
        <f t="shared" si="2"/>
        <v>#DIV/0!</v>
      </c>
      <c r="AE62">
        <f t="shared" si="2"/>
        <v>0.4584192355914482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61.903265635172524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61.001118977864586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1.3926370752670068</v>
      </c>
      <c r="AD63" t="e">
        <f t="shared" si="26"/>
        <v>#DIV/0!</v>
      </c>
      <c r="AE63">
        <f t="shared" si="26"/>
        <v>1.44870093167856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69.060745239257813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68.859082539876297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1.0182298874448601</v>
      </c>
      <c r="AD64" t="e">
        <f t="shared" si="26"/>
        <v>#DIV/0!</v>
      </c>
      <c r="AE64">
        <f t="shared" si="26"/>
        <v>1.0272530319051234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67.118134816487625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66.094036102294922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1.108550388473553</v>
      </c>
      <c r="AD65" t="e">
        <f t="shared" si="26"/>
        <v>#DIV/0!</v>
      </c>
      <c r="AE65">
        <f t="shared" si="26"/>
        <v>1.1593466569949236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76.903671264648438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76.352414449055985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0.72248734753783617</v>
      </c>
      <c r="AD66" t="e">
        <f t="shared" si="26"/>
        <v>#DIV/0!</v>
      </c>
      <c r="AE66">
        <f t="shared" si="26"/>
        <v>0.74012338335919692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56.392421722412109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56.204519907633461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1.7723275452507603</v>
      </c>
      <c r="AD67" t="e">
        <f t="shared" si="26"/>
        <v>#DIV/0!</v>
      </c>
      <c r="AE67">
        <f t="shared" si="26"/>
        <v>1.7869570809015503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50.268199920654297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50.281649271647133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2.3168835257435103</v>
      </c>
      <c r="AD68" t="e">
        <f t="shared" si="26"/>
        <v>#DIV/0!</v>
      </c>
      <c r="AE68">
        <f t="shared" si="26"/>
        <v>2.3155206788885989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71.84979248046875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71.400149027506515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0.90126798212713044</v>
      </c>
      <c r="AD69" t="e">
        <f t="shared" si="26"/>
        <v>#DIV/0!</v>
      </c>
      <c r="AE69">
        <f t="shared" si="26"/>
        <v>0.91917280883205299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77.456680297851562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77.540639241536454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0.7052174895184925</v>
      </c>
      <c r="AD70" t="e">
        <f t="shared" si="26"/>
        <v>#DIV/0!</v>
      </c>
      <c r="AE70">
        <f t="shared" si="26"/>
        <v>0.70263188579739211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66.981831868489579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65.807057698567704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1.1151805712144887</v>
      </c>
      <c r="AD71" t="e">
        <f t="shared" si="26"/>
        <v>#DIV/0!</v>
      </c>
      <c r="AE71">
        <f t="shared" si="26"/>
        <v>1.1739940713224086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77.761347452799484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77.399826049804688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0.69588006986283613</v>
      </c>
      <c r="AD72" t="e">
        <f t="shared" si="26"/>
        <v>#DIV/0!</v>
      </c>
      <c r="AE72">
        <f t="shared" si="26"/>
        <v>0.70697377661772243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81.74911753336589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81.681722005208329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0.58447611329697702</v>
      </c>
      <c r="AD73" t="e">
        <f t="shared" si="26"/>
        <v>#DIV/0!</v>
      </c>
      <c r="AE73">
        <f t="shared" si="26"/>
        <v>0.58620198120179701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71.642360687255859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71.409671783447266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0.90948417539602855</v>
      </c>
      <c r="AD74" t="e">
        <f t="shared" si="26"/>
        <v>#DIV/0!</v>
      </c>
      <c r="AE74">
        <f t="shared" si="26"/>
        <v>0.91878995001864305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82.901077270507813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82.818598429361984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0.55575007740587368</v>
      </c>
      <c r="AD75" t="e">
        <f t="shared" si="26"/>
        <v>#DIV/0!</v>
      </c>
      <c r="AE75">
        <f t="shared" si="26"/>
        <v>0.55775905529287617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78.892105102539063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79.09853871663411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0.66229275323706027</v>
      </c>
      <c r="AD76" t="e">
        <f t="shared" si="26"/>
        <v>#DIV/0!</v>
      </c>
      <c r="AE76">
        <f t="shared" si="26"/>
        <v>0.65633832500301381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79.182200113932296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79.32351938883464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0.65394044400028339</v>
      </c>
      <c r="AD77" t="e">
        <f t="shared" si="26"/>
        <v>#DIV/0!</v>
      </c>
      <c r="AE77">
        <f t="shared" si="26"/>
        <v>0.64990986863188449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60.760692596435547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60.729897816975914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1.4640194302998173</v>
      </c>
      <c r="AD78" t="e">
        <f t="shared" si="26"/>
        <v>#DIV/0!</v>
      </c>
      <c r="AE78">
        <f t="shared" si="26"/>
        <v>1.4659931515261797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81.712028503417969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81.636428833007813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0.58542526126995553</v>
      </c>
      <c r="AD79" t="e">
        <f t="shared" si="26"/>
        <v>#DIV/0!</v>
      </c>
      <c r="AE79">
        <f t="shared" si="26"/>
        <v>0.58736471331204687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52.320248921712242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52.667921702067055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2.1179478898442299</v>
      </c>
      <c r="AD80" t="e">
        <f t="shared" si="26"/>
        <v>#DIV/0!</v>
      </c>
      <c r="AE80">
        <f t="shared" si="26"/>
        <v>2.0859768658888376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60.025470733642578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59.246564229329429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1.511875593042922</v>
      </c>
      <c r="AD81" t="e">
        <f t="shared" si="26"/>
        <v>#DIV/0!</v>
      </c>
      <c r="AE81">
        <f t="shared" si="26"/>
        <v>1.564282834499604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73.661308288574219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74.032717386881515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0.83259757668369094</v>
      </c>
      <c r="AD82" t="e">
        <f t="shared" si="26"/>
        <v>#DIV/0!</v>
      </c>
      <c r="AE82">
        <f t="shared" si="26"/>
        <v>0.81917816854571357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51.409598032633461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52.136170705159508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2.2040306891351951</v>
      </c>
      <c r="AD83" t="e">
        <f t="shared" si="26"/>
        <v>#DIV/0!</v>
      </c>
      <c r="AE83">
        <f t="shared" si="26"/>
        <v>2.1350731380543513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66.051649729410812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66.00576527913411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1.1614985049951796</v>
      </c>
      <c r="AD84" t="e">
        <f t="shared" si="26"/>
        <v>#DIV/0!</v>
      </c>
      <c r="AE84">
        <f t="shared" si="26"/>
        <v>1.1638324437364043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68.997564951578781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68.9096082051595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1.0210482514275667</v>
      </c>
      <c r="AD85" t="e">
        <f t="shared" si="26"/>
        <v>#DIV/0!</v>
      </c>
      <c r="AE85">
        <f t="shared" si="26"/>
        <v>1.0249848449067045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77.87176513671875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77.915181477864579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0.69252660488109641</v>
      </c>
      <c r="AD86" t="e">
        <f t="shared" si="26"/>
        <v>#DIV/0!</v>
      </c>
      <c r="AE86">
        <f t="shared" si="26"/>
        <v>0.69121244990709585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75.006706237792969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74.504997253417969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0.78500528656504098</v>
      </c>
      <c r="AD87" t="e">
        <f t="shared" si="26"/>
        <v>#DIV/0!</v>
      </c>
      <c r="AE87">
        <f t="shared" si="26"/>
        <v>0.80242611094624894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63.18614069620768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62.916151682535805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1.3166287276474584</v>
      </c>
      <c r="AD88" t="e">
        <f t="shared" si="26"/>
        <v>#DIV/0!</v>
      </c>
      <c r="AE88">
        <f t="shared" si="26"/>
        <v>1.3322726671941973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4</v>
      </c>
      <c r="J2" s="17">
        <v>6</v>
      </c>
      <c r="K2" s="17">
        <v>4.5999999999999996</v>
      </c>
      <c r="L2" s="17">
        <v>-2.5000000000000001E-2</v>
      </c>
      <c r="M2" s="17">
        <v>-0.79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55.878616333007813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56.581691741943359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258.8419075233129</v>
      </c>
      <c r="AD7" t="e">
        <f t="shared" si="0"/>
        <v>#DIV/0!</v>
      </c>
      <c r="AE7">
        <f t="shared" si="0"/>
        <v>248.5751478789519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133.86185208128575</v>
      </c>
      <c r="E8" s="22" t="e">
        <f t="shared" si="1"/>
        <v>#DIV/0!</v>
      </c>
      <c r="F8" s="22">
        <f t="shared" si="1"/>
        <v>134.08934682489027</v>
      </c>
      <c r="G8" s="22" t="e">
        <f t="shared" si="1"/>
        <v>#DIV/0!</v>
      </c>
      <c r="H8" t="s">
        <v>54</v>
      </c>
      <c r="I8" s="28" t="e">
        <f>B9</f>
        <v>#DIV/0!</v>
      </c>
      <c r="J8" s="28">
        <f>D9</f>
        <v>213.65316919520239</v>
      </c>
      <c r="K8" s="28">
        <f>F9</f>
        <v>211.65338121090019</v>
      </c>
      <c r="L8" t="e">
        <f>B17</f>
        <v>#DIV/0!</v>
      </c>
      <c r="M8" t="str">
        <f>F17</f>
        <v>-2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69.618920644124344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68.620306650797531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117.36186003403677</v>
      </c>
      <c r="AD8" t="e">
        <f t="shared" si="0"/>
        <v>#DIV/0!</v>
      </c>
      <c r="AE8">
        <f t="shared" si="0"/>
        <v>124.30606928466595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213.65316919520239</v>
      </c>
      <c r="E9" s="22" t="e">
        <f t="shared" si="3"/>
        <v>#DIV/0!</v>
      </c>
      <c r="F9" s="22">
        <f t="shared" si="3"/>
        <v>211.65338121090019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28">
        <f t="shared" ref="J9:J12" si="5">D10</f>
        <v>141.1712436263789</v>
      </c>
      <c r="K9" s="28">
        <f t="shared" ref="K9:K12" si="6">F10</f>
        <v>143.32414855884582</v>
      </c>
      <c r="L9" t="e">
        <f t="shared" ref="L9:L12" si="7">B18</f>
        <v>#DIV/0!</v>
      </c>
      <c r="M9" t="str">
        <f t="shared" ref="M9:M12" si="8">F18</f>
        <v>2 (2%)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86.113583882649735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85.963429768880204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45.410930704989212</v>
      </c>
      <c r="AD9" t="e">
        <f t="shared" si="0"/>
        <v>#DIV/0!</v>
      </c>
      <c r="AE9">
        <f t="shared" si="0"/>
        <v>45.80514431476751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141.1712436263789</v>
      </c>
      <c r="E10" s="22" t="e">
        <f t="shared" si="3"/>
        <v>#DIV/0!</v>
      </c>
      <c r="F10" s="22">
        <f t="shared" si="3"/>
        <v>143.32414855884582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28">
        <f t="shared" si="5"/>
        <v>94.852784932175055</v>
      </c>
      <c r="K10" s="28">
        <f t="shared" si="6"/>
        <v>96.651076422098654</v>
      </c>
      <c r="L10" t="e">
        <f t="shared" si="7"/>
        <v>#DIV/0!</v>
      </c>
      <c r="M10" t="str">
        <f t="shared" si="8"/>
        <v>2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68.774052937825516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68.16982777913411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123.21077138144152</v>
      </c>
      <c r="AD10" t="e">
        <f t="shared" si="0"/>
        <v>#DIV/0!</v>
      </c>
      <c r="AE10">
        <f t="shared" si="0"/>
        <v>127.57168901909765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94.852784932175055</v>
      </c>
      <c r="E11" s="22" t="e">
        <f t="shared" si="3"/>
        <v>#DIV/0!</v>
      </c>
      <c r="F11" s="22">
        <f t="shared" si="3"/>
        <v>96.651076422098654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28">
        <f t="shared" si="5"/>
        <v>91.637392995276841</v>
      </c>
      <c r="K11" s="28">
        <f t="shared" si="6"/>
        <v>92.587847704787819</v>
      </c>
      <c r="L11" t="e">
        <f t="shared" si="7"/>
        <v>#DIV/0!</v>
      </c>
      <c r="M11" t="str">
        <f t="shared" si="8"/>
        <v>1 (1%)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72.494361877441406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72.52099609375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99.458281981877107</v>
      </c>
      <c r="AD11" t="e">
        <f t="shared" si="0"/>
        <v>#DIV/0!</v>
      </c>
      <c r="AE11">
        <f t="shared" si="0"/>
        <v>99.305910501217937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91.637392995276841</v>
      </c>
      <c r="E12" s="22" t="e">
        <f t="shared" si="3"/>
        <v>#DIV/0!</v>
      </c>
      <c r="F12" s="22">
        <f t="shared" si="3"/>
        <v>92.587847704787819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28">
        <f t="shared" si="5"/>
        <v>59.194567523981753</v>
      </c>
      <c r="K12" s="28">
        <f t="shared" si="6"/>
        <v>59.517150179480105</v>
      </c>
      <c r="L12" t="e">
        <f t="shared" si="7"/>
        <v>#DIV/0!</v>
      </c>
      <c r="M12" t="str">
        <f t="shared" si="8"/>
        <v>0 (1%)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62.46235783894857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62.893704732259117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177.19075311345645</v>
      </c>
      <c r="AD12" t="e">
        <f t="shared" si="0"/>
        <v>#DIV/0!</v>
      </c>
      <c r="AE12">
        <f t="shared" si="0"/>
        <v>172.84522317441105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59.194567523981753</v>
      </c>
      <c r="E13" s="23" t="e">
        <f t="shared" si="3"/>
        <v>#DIV/0!</v>
      </c>
      <c r="F13" s="23">
        <f t="shared" si="3"/>
        <v>59.517150179480105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69.713855743408203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69.837975819905594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116.72223810937257</v>
      </c>
      <c r="AD13" t="e">
        <f t="shared" si="0"/>
        <v>#DIV/0!</v>
      </c>
      <c r="AE13">
        <f t="shared" si="0"/>
        <v>115.89123861184187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81.750055948893234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81.790537516276046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58.377917879260728</v>
      </c>
      <c r="AD14" t="e">
        <f t="shared" si="0"/>
        <v>#DIV/0!</v>
      </c>
      <c r="AE14">
        <f t="shared" si="0"/>
        <v>58.242037829675482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76.764012654622391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76.945116678873703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77.785685549041133</v>
      </c>
      <c r="AD15" t="e">
        <f t="shared" si="0"/>
        <v>#DIV/0!</v>
      </c>
      <c r="AE15">
        <f t="shared" si="0"/>
        <v>76.978967733231272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0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86.615931193033859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86.581792195638016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44.116568056337506</v>
      </c>
      <c r="AD16" t="e">
        <f t="shared" si="0"/>
        <v>#DIV/0!</v>
      </c>
      <c r="AE16">
        <f t="shared" si="0"/>
        <v>44.203351121921138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-2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75.093849182128906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74.280476888020829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85.635486722048512</v>
      </c>
      <c r="AD17" t="e">
        <f t="shared" si="0"/>
        <v>#DIV/0!</v>
      </c>
      <c r="AE17">
        <f t="shared" si="0"/>
        <v>89.740415873025114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2 (2%)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80.115488688151046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80.185742696126297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64.137611519655323</v>
      </c>
      <c r="AD18" t="e">
        <f t="shared" si="0"/>
        <v>#DIV/0!</v>
      </c>
      <c r="AE18">
        <f t="shared" si="0"/>
        <v>63.878753450917273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2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80.629180908203125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80.556500752766922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62.268797262470443</v>
      </c>
      <c r="AD19" t="e">
        <f t="shared" si="0"/>
        <v>#DIV/0!</v>
      </c>
      <c r="AE19">
        <f t="shared" si="0"/>
        <v>62.529863578509612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 (1%)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64.340488433837891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64.768324534098312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159.03319686062093</v>
      </c>
      <c r="AD20" t="e">
        <f t="shared" si="0"/>
        <v>#DIV/0!</v>
      </c>
      <c r="AE20">
        <f t="shared" si="0"/>
        <v>155.16432863262537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0 (1%)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68.415753682454422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68.099431355794266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125.77842666714591</v>
      </c>
      <c r="AD21" t="e">
        <f t="shared" si="0"/>
        <v>#DIV/0!</v>
      </c>
      <c r="AE21">
        <f t="shared" si="0"/>
        <v>128.08970224664728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64.983718872070313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65.016129811604813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153.25230956192985</v>
      </c>
      <c r="AD22" t="e">
        <f t="shared" si="0"/>
        <v>#DIV/0!</v>
      </c>
      <c r="AE22">
        <f t="shared" si="0"/>
        <v>152.96664966678759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357.51560430380027</v>
      </c>
      <c r="E23" s="21" t="e">
        <f t="shared" si="11"/>
        <v>#DIV/0!</v>
      </c>
      <c r="F23" s="21">
        <f t="shared" si="11"/>
        <v>357.23892038319372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52.367131551106773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52.759984334309898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316.82665431501323</v>
      </c>
      <c r="AD23" t="e">
        <f t="shared" si="2"/>
        <v>#DIV/0!</v>
      </c>
      <c r="AE23">
        <f t="shared" si="2"/>
        <v>309.74220924383872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309.32532446934238</v>
      </c>
      <c r="E24" s="21" t="e">
        <f t="shared" si="12"/>
        <v>#DIV/0!</v>
      </c>
      <c r="F24" s="21">
        <f t="shared" si="12"/>
        <v>299.59396752879729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79.465810139973954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78.73263295491536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66.581679593928669</v>
      </c>
      <c r="AD24" t="e">
        <f t="shared" si="2"/>
        <v>#DIV/0!</v>
      </c>
      <c r="AE24">
        <f t="shared" si="2"/>
        <v>69.451907175479462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169.56251096107371</v>
      </c>
      <c r="E25" s="21" t="e">
        <f t="shared" si="13"/>
        <v>#DIV/0!</v>
      </c>
      <c r="F25" s="21">
        <f t="shared" si="13"/>
        <v>171.40706653297937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63.349377950032554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63.412236531575523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168.37032540612398</v>
      </c>
      <c r="AD25" t="e">
        <f t="shared" si="2"/>
        <v>#DIV/0!</v>
      </c>
      <c r="AE25">
        <f t="shared" si="2"/>
        <v>167.76218994296485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108.45653507869433</v>
      </c>
      <c r="E26" s="21" t="e">
        <f t="shared" si="14"/>
        <v>#DIV/0!</v>
      </c>
      <c r="F26" s="21">
        <f t="shared" si="14"/>
        <v>112.23283125159148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57.476333618164062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56.87773005167643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236.09764739030089</v>
      </c>
      <c r="AD26" t="e">
        <f t="shared" si="2"/>
        <v>#DIV/0!</v>
      </c>
      <c r="AE26">
        <f t="shared" si="2"/>
        <v>244.37498535202715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73.770553715501521</v>
      </c>
      <c r="E27" s="21" t="e">
        <f t="shared" si="15"/>
        <v>#DIV/0!</v>
      </c>
      <c r="F27" s="21">
        <f t="shared" si="15"/>
        <v>76.141054819575629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58.033201853434242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58.282676696777344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228.64934081270573</v>
      </c>
      <c r="AD27" t="e">
        <f t="shared" si="2"/>
        <v>#DIV/0!</v>
      </c>
      <c r="AE27">
        <f t="shared" si="2"/>
        <v>225.38918988519015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58.378075560933453</v>
      </c>
      <c r="E28" s="21" t="e">
        <f t="shared" si="16"/>
        <v>#DIV/0!</v>
      </c>
      <c r="F28" s="21">
        <f t="shared" si="16"/>
        <v>58.260336265778051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66.500071207682296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65.554879506429032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140.44239267711069</v>
      </c>
      <c r="AD28" t="e">
        <f t="shared" si="2"/>
        <v>#DIV/0!</v>
      </c>
      <c r="AE28">
        <f t="shared" si="2"/>
        <v>148.29551355542674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42.370443874599424</v>
      </c>
      <c r="E29" s="21" t="e">
        <f t="shared" si="17"/>
        <v>#DIV/0!</v>
      </c>
      <c r="F29" s="21">
        <f t="shared" si="17"/>
        <v>42.4083226657295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76.972419738769531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76.974507649739579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76.858075650781714</v>
      </c>
      <c r="AD29" t="e">
        <f t="shared" si="2"/>
        <v>#DIV/0!</v>
      </c>
      <c r="AE29">
        <f t="shared" si="2"/>
        <v>76.848838647851565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71.501538594563797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70.970713297526046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105.30804131174507</v>
      </c>
      <c r="AD30" t="e">
        <f t="shared" si="2"/>
        <v>#DIV/0!</v>
      </c>
      <c r="AE30">
        <f t="shared" si="2"/>
        <v>108.57558239085708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73.005597432454422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72.309160868326828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96.573965390576802</v>
      </c>
      <c r="AD31" t="e">
        <f t="shared" si="2"/>
        <v>#DIV/0!</v>
      </c>
      <c r="AE31">
        <f t="shared" si="2"/>
        <v>100.52428164750218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78.410870869954422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78.306055704752609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70.750290637211421</v>
      </c>
      <c r="AD32" t="e">
        <f t="shared" si="2"/>
        <v>#DIV/0!</v>
      </c>
      <c r="AE32">
        <f t="shared" si="2"/>
        <v>71.178463261895871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64.745597839355469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65.68533579508464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155.36745578366802</v>
      </c>
      <c r="AD33" t="e">
        <f t="shared" si="2"/>
        <v>#DIV/0!</v>
      </c>
      <c r="AE33">
        <f t="shared" si="2"/>
        <v>147.186034659298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74.095944722493485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74.030657450358078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90.698766756231663</v>
      </c>
      <c r="AD34" t="e">
        <f t="shared" si="2"/>
        <v>#DIV/0!</v>
      </c>
      <c r="AE34">
        <f t="shared" si="2"/>
        <v>91.040275595404651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71.427014668782547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70.74123891194661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105.76077711345879</v>
      </c>
      <c r="AD35" t="e">
        <f t="shared" si="2"/>
        <v>#DIV/0!</v>
      </c>
      <c r="AE35">
        <f t="shared" si="2"/>
        <v>110.01933794514895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0.22749474360452382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72.069488525390625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72.08108774820964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101.92079131267445</v>
      </c>
      <c r="AD36" t="e">
        <f t="shared" si="2"/>
        <v>#DIV/0!</v>
      </c>
      <c r="AE36">
        <f t="shared" si="2"/>
        <v>101.85276101155659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-1.9997879843022019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52.721078236897789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53.284904479980469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310.4366899356354</v>
      </c>
      <c r="AD37" t="e">
        <f t="shared" si="2"/>
        <v>#DIV/0!</v>
      </c>
      <c r="AE37">
        <f t="shared" si="2"/>
        <v>300.52277332434846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2.1529049324669245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67.014180501302079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68.743820190429687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136.34696883383742</v>
      </c>
      <c r="AD38" t="e">
        <f t="shared" si="2"/>
        <v>#DIV/0!</v>
      </c>
      <c r="AE38">
        <f t="shared" si="2"/>
        <v>123.42538632254856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1.7982914899235993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67.801794687906906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67.218405405680343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130.30321545421754</v>
      </c>
      <c r="AD39" t="e">
        <f t="shared" si="2"/>
        <v>#DIV/0!</v>
      </c>
      <c r="AE39">
        <f t="shared" si="2"/>
        <v>134.75344128532606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0.95045470951097855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79.803634643554688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79.000483194986984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65.299391446023662</v>
      </c>
      <c r="AD40" t="e">
        <f t="shared" si="2"/>
        <v>#DIV/0!</v>
      </c>
      <c r="AE40">
        <f t="shared" si="2"/>
        <v>68.389262458499715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0.3225826554983513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62.140164693196617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61.824578603108726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180.50776240075447</v>
      </c>
      <c r="AD41" t="e">
        <f t="shared" si="2"/>
        <v>#DIV/0!</v>
      </c>
      <c r="AE41">
        <f t="shared" si="2"/>
        <v>183.81694118223808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70.563262939453125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70.055926005045578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111.15229304392987</v>
      </c>
      <c r="AD42" t="e">
        <f t="shared" si="2"/>
        <v>#DIV/0!</v>
      </c>
      <c r="AE42">
        <f t="shared" si="2"/>
        <v>114.44632455803402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55.025686899820961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55.269620259602867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271.86783422585358</v>
      </c>
      <c r="AD43" t="e">
        <f t="shared" si="2"/>
        <v>#DIV/0!</v>
      </c>
      <c r="AE43">
        <f t="shared" si="2"/>
        <v>268.07696220118316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78.085497538248703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77.189155578613281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72.087931091813644</v>
      </c>
      <c r="AD44" t="e">
        <f t="shared" si="2"/>
        <v>#DIV/0!</v>
      </c>
      <c r="AE44">
        <f t="shared" si="2"/>
        <v>75.905126876816993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1.6994740478144647E-3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76.388900756835938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76.306660970052079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79.483591210184912</v>
      </c>
      <c r="AD45" t="e">
        <f t="shared" si="2"/>
        <v>#DIV/0!</v>
      </c>
      <c r="AE45">
        <f t="shared" si="2"/>
        <v>79.860766781661368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-9.3599734178298703E-3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78.8228759765625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78.826482137044266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69.092053491910292</v>
      </c>
      <c r="AD46" t="e">
        <f t="shared" si="2"/>
        <v>#DIV/0!</v>
      </c>
      <c r="AE46">
        <f t="shared" si="2"/>
        <v>69.077712348736625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1.5250307903816172E-2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74.055829366048172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73.163482666015625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90.908452678078248</v>
      </c>
      <c r="AD47" t="e">
        <f t="shared" si="2"/>
        <v>#DIV/0!</v>
      </c>
      <c r="AE47">
        <f t="shared" si="2"/>
        <v>95.700219382071054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1.8958763216172056E-2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59.871225992838539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59.9180908203125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205.69292319604403</v>
      </c>
      <c r="AD48" t="e">
        <f t="shared" si="2"/>
        <v>#DIV/0!</v>
      </c>
      <c r="AE48">
        <f t="shared" si="2"/>
        <v>205.1387616433415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1.0371909091302572E-2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80.086168924967453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79.733901977539063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64.245953180007831</v>
      </c>
      <c r="AD49" t="e">
        <f t="shared" si="2"/>
        <v>#DIV/0!</v>
      </c>
      <c r="AE49">
        <f t="shared" si="2"/>
        <v>65.562038812545183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5.4495314180251758E-3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65.692386627197266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65.666290283203125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147.12630713084056</v>
      </c>
      <c r="AD50" t="e">
        <f t="shared" si="2"/>
        <v>#DIV/0!</v>
      </c>
      <c r="AE50">
        <f t="shared" si="2"/>
        <v>147.34749023321481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75.899820963541671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75.431236267089844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81.753146351602396</v>
      </c>
      <c r="AD51" t="e">
        <f t="shared" si="2"/>
        <v>#DIV/0!</v>
      </c>
      <c r="AE51">
        <f t="shared" si="2"/>
        <v>83.988358498847191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54.011675516764321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54.990890502929687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288.20938060977403</v>
      </c>
      <c r="AD52" t="e">
        <f t="shared" si="2"/>
        <v>#DIV/0!</v>
      </c>
      <c r="AE52">
        <f t="shared" si="2"/>
        <v>272.41294256784721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75.883255004882813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76.608235677083329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81.831144418170354</v>
      </c>
      <c r="AD53" t="e">
        <f t="shared" si="2"/>
        <v>#DIV/0!</v>
      </c>
      <c r="AE53">
        <f t="shared" si="2"/>
        <v>78.486345543813002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54.255222320556641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54.393321990966797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284.1969691182336</v>
      </c>
      <c r="AD54" t="e">
        <f t="shared" si="2"/>
        <v>#DIV/0!</v>
      </c>
      <c r="AE54">
        <f t="shared" si="2"/>
        <v>281.94665741332346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73.524721781412765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73.332995096842453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93.730720508890485</v>
      </c>
      <c r="AD55" t="e">
        <f t="shared" si="2"/>
        <v>#DIV/0!</v>
      </c>
      <c r="AE55">
        <f t="shared" si="2"/>
        <v>94.770925666736971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64.874736785888672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65.508253733317062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154.21676203472873</v>
      </c>
      <c r="AD56" t="e">
        <f t="shared" si="2"/>
        <v>#DIV/0!</v>
      </c>
      <c r="AE56">
        <f t="shared" si="2"/>
        <v>148.69407263591665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78.189570109049484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76.920590718587235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71.657350665033135</v>
      </c>
      <c r="AD57" t="e">
        <f t="shared" si="2"/>
        <v>#DIV/0!</v>
      </c>
      <c r="AE57">
        <f t="shared" si="2"/>
        <v>77.087725532671243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68.18624623616536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68.113399505615234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127.45117512243047</v>
      </c>
      <c r="AD58" t="e">
        <f t="shared" si="2"/>
        <v>#DIV/0!</v>
      </c>
      <c r="AE58">
        <f t="shared" si="2"/>
        <v>127.98675038413521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62.347049713134766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62.643712361653648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178.37079877770387</v>
      </c>
      <c r="AD59" t="e">
        <f t="shared" si="2"/>
        <v>#DIV/0!</v>
      </c>
      <c r="AE59">
        <f t="shared" si="2"/>
        <v>175.35057363695893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62.060349782307945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62.136100769042969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181.33901627323343</v>
      </c>
      <c r="AD60" t="e">
        <f t="shared" si="2"/>
        <v>#DIV/0!</v>
      </c>
      <c r="AE60">
        <f t="shared" si="2"/>
        <v>180.54999501582563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80.561518351236984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80.346583048502609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62.511805299270634</v>
      </c>
      <c r="AD61" t="e">
        <f t="shared" si="2"/>
        <v>#DIV/0!</v>
      </c>
      <c r="AE61">
        <f t="shared" si="2"/>
        <v>63.290047816109556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87.317479451497391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87.301956176757813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42.370443874599424</v>
      </c>
      <c r="AD62" t="e">
        <f t="shared" si="2"/>
        <v>#DIV/0!</v>
      </c>
      <c r="AE62">
        <f t="shared" si="2"/>
        <v>42.4083226657295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61.903265635172524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61.001118977864586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182.98620872212004</v>
      </c>
      <c r="AD63" t="e">
        <f t="shared" si="26"/>
        <v>#DIV/0!</v>
      </c>
      <c r="AE63">
        <f t="shared" si="26"/>
        <v>192.74007584792574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69.060745239257813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68.859082539876297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121.19406961065913</v>
      </c>
      <c r="AD64" t="e">
        <f t="shared" si="26"/>
        <v>#DIV/0!</v>
      </c>
      <c r="AE64">
        <f t="shared" si="26"/>
        <v>122.60916548532425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67.118134816487625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66.094036102294922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135.53349249441496</v>
      </c>
      <c r="AD65" t="e">
        <f t="shared" si="26"/>
        <v>#DIV/0!</v>
      </c>
      <c r="AE65">
        <f t="shared" si="26"/>
        <v>143.76365229911661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76.903671264648438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76.352414449055985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77.16284262733447</v>
      </c>
      <c r="AD66" t="e">
        <f t="shared" si="26"/>
        <v>#DIV/0!</v>
      </c>
      <c r="AE66">
        <f t="shared" si="26"/>
        <v>79.650707680551733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56.392421722412109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56.204519907633461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251.29824577161096</v>
      </c>
      <c r="AD67" t="e">
        <f t="shared" si="26"/>
        <v>#DIV/0!</v>
      </c>
      <c r="AE67">
        <f t="shared" si="26"/>
        <v>254.03116639969366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50.268199920654297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50.281649271647133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357.51560430380027</v>
      </c>
      <c r="AD68" t="e">
        <f t="shared" si="26"/>
        <v>#DIV/0!</v>
      </c>
      <c r="AE68">
        <f t="shared" si="26"/>
        <v>357.23892038319372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71.84979248046875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71.400149027506515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103.21794017055835</v>
      </c>
      <c r="AD69" t="e">
        <f t="shared" si="26"/>
        <v>#DIV/0!</v>
      </c>
      <c r="AE69">
        <f t="shared" si="26"/>
        <v>105.92446381826971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77.456680297851562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77.540639241536454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74.745145658703521</v>
      </c>
      <c r="AD70" t="e">
        <f t="shared" si="26"/>
        <v>#DIV/0!</v>
      </c>
      <c r="AE70">
        <f t="shared" si="26"/>
        <v>74.384769051918042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66.981831868489579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65.807057698567704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136.60110211034609</v>
      </c>
      <c r="AD71" t="e">
        <f t="shared" si="26"/>
        <v>#DIV/0!</v>
      </c>
      <c r="AE71">
        <f t="shared" si="26"/>
        <v>146.15832508535516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77.761347452799484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77.399826049804688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73.445689734434183</v>
      </c>
      <c r="AD72" t="e">
        <f t="shared" si="26"/>
        <v>#DIV/0!</v>
      </c>
      <c r="AE72">
        <f t="shared" si="26"/>
        <v>74.99017183443533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81.74911753336589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81.681722005208329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58.38107151271516</v>
      </c>
      <c r="AD73" t="e">
        <f t="shared" si="26"/>
        <v>#DIV/0!</v>
      </c>
      <c r="AE73">
        <f t="shared" si="26"/>
        <v>58.60800655172681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71.642360687255859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71.409671783447266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104.45782596607914</v>
      </c>
      <c r="AD74" t="e">
        <f t="shared" si="26"/>
        <v>#DIV/0!</v>
      </c>
      <c r="AE74">
        <f t="shared" si="26"/>
        <v>105.86641470412648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82.901077270507813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82.818598429361984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54.635266804070476</v>
      </c>
      <c r="AD75" t="e">
        <f t="shared" si="26"/>
        <v>#DIV/0!</v>
      </c>
      <c r="AE75">
        <f t="shared" si="26"/>
        <v>54.895284382521631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78.892105102539063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79.09853871663411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68.817259286880116</v>
      </c>
      <c r="AD76" t="e">
        <f t="shared" si="26"/>
        <v>#DIV/0!</v>
      </c>
      <c r="AE76">
        <f t="shared" si="26"/>
        <v>68.004324663328248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79.182200113932296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79.32351938883464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67.677607465564577</v>
      </c>
      <c r="AD77" t="e">
        <f t="shared" si="26"/>
        <v>#DIV/0!</v>
      </c>
      <c r="AE77">
        <f t="shared" si="26"/>
        <v>67.129284038388022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60.760692596435547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60.729897816975914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195.42615396600081</v>
      </c>
      <c r="AD78" t="e">
        <f t="shared" si="26"/>
        <v>#DIV/0!</v>
      </c>
      <c r="AE78">
        <f t="shared" si="26"/>
        <v>195.77289119349811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81.712028503417969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81.636428833007813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58.505849199189441</v>
      </c>
      <c r="AD79" t="e">
        <f t="shared" si="26"/>
        <v>#DIV/0!</v>
      </c>
      <c r="AE79">
        <f t="shared" si="26"/>
        <v>58.76101368325088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52.320248921712242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52.667921702067055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317.68285492754148</v>
      </c>
      <c r="AD80" t="e">
        <f t="shared" si="26"/>
        <v>#DIV/0!</v>
      </c>
      <c r="AE80">
        <f t="shared" si="26"/>
        <v>311.38806120066272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60.025470733642578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59.246564229329429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203.87465149336393</v>
      </c>
      <c r="AD81" t="e">
        <f t="shared" si="26"/>
        <v>#DIV/0!</v>
      </c>
      <c r="AE81">
        <f t="shared" si="26"/>
        <v>213.22390572420471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73.661308288574219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74.032717386881515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92.996647527728825</v>
      </c>
      <c r="AD82" t="e">
        <f t="shared" si="26"/>
        <v>#DIV/0!</v>
      </c>
      <c r="AE82">
        <f t="shared" si="26"/>
        <v>91.029480727059251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51.409598032633461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52.136170705159508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334.78041946751529</v>
      </c>
      <c r="AD83" t="e">
        <f t="shared" si="26"/>
        <v>#DIV/0!</v>
      </c>
      <c r="AE83">
        <f t="shared" si="26"/>
        <v>321.0670460500321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66.051649729410812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66.00576527913411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144.11485753882437</v>
      </c>
      <c r="AD84" t="e">
        <f t="shared" si="26"/>
        <v>#DIV/0!</v>
      </c>
      <c r="AE84">
        <f t="shared" si="26"/>
        <v>144.49601433601478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68.997564951578781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68.9096082051595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121.63564886155098</v>
      </c>
      <c r="AD85" t="e">
        <f t="shared" si="26"/>
        <v>#DIV/0!</v>
      </c>
      <c r="AE85">
        <f t="shared" si="26"/>
        <v>122.25307591236606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77.87176513671875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77.915181477864579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72.980338195610742</v>
      </c>
      <c r="AD86" t="e">
        <f t="shared" si="26"/>
        <v>#DIV/0!</v>
      </c>
      <c r="AE86">
        <f t="shared" si="26"/>
        <v>72.798170150098159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75.006706237792969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74.504997253417969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86.066143651428192</v>
      </c>
      <c r="AD87" t="e">
        <f t="shared" si="26"/>
        <v>#DIV/0!</v>
      </c>
      <c r="AE87">
        <f t="shared" si="26"/>
        <v>88.58803502040702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63.18614069620768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62.916151682535805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169.95990614605694</v>
      </c>
      <c r="AD88" t="e">
        <f t="shared" si="26"/>
        <v>#DIV/0!</v>
      </c>
      <c r="AE88">
        <f t="shared" si="26"/>
        <v>172.62202539631755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2</v>
      </c>
      <c r="J2" s="17">
        <v>5</v>
      </c>
      <c r="K2" s="17">
        <v>4.9000000000000004</v>
      </c>
      <c r="L2" s="17">
        <v>-1.7999999999999999E-2</v>
      </c>
      <c r="M2" s="17">
        <v>0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56.676440238952637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57.134502410888672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7582.7035214355656</v>
      </c>
      <c r="AD7" t="e">
        <f t="shared" si="0"/>
        <v>#DIV/0!</v>
      </c>
      <c r="AE7">
        <f t="shared" si="0"/>
        <v>7440.1031488652425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6022.0777260525365</v>
      </c>
      <c r="E8" s="22" t="e">
        <f t="shared" si="1"/>
        <v>#DIV/0!</v>
      </c>
      <c r="F8" s="22">
        <f t="shared" si="1"/>
        <v>6026.8333820514235</v>
      </c>
      <c r="G8" s="22" t="e">
        <f t="shared" si="1"/>
        <v>#DIV/0!</v>
      </c>
      <c r="H8" t="s">
        <v>54</v>
      </c>
      <c r="I8" s="28" t="e">
        <f>B9</f>
        <v>#DIV/0!</v>
      </c>
      <c r="J8" s="30">
        <f>D9</f>
        <v>8417.8641927306562</v>
      </c>
      <c r="K8" s="30">
        <f>F9</f>
        <v>8385.098332004678</v>
      </c>
      <c r="L8" t="e">
        <f>B17</f>
        <v>#DIV/0!</v>
      </c>
      <c r="M8" t="str">
        <f>F17</f>
        <v>-33 (0%)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67.893912315368652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67.741255760192871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4763.3180248219578</v>
      </c>
      <c r="AD8" t="e">
        <f t="shared" si="0"/>
        <v>#DIV/0!</v>
      </c>
      <c r="AE8">
        <f t="shared" si="0"/>
        <v>4793.5514856286081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8417.8641927306562</v>
      </c>
      <c r="E9" s="22" t="e">
        <f t="shared" si="3"/>
        <v>#DIV/0!</v>
      </c>
      <c r="F9" s="22">
        <f t="shared" si="3"/>
        <v>8385.098332004678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30">
        <f t="shared" ref="J9:J12" si="5">D10</f>
        <v>7051.1436764857808</v>
      </c>
      <c r="K9" s="30">
        <f t="shared" ref="K9:K12" si="6">F10</f>
        <v>7088.9727376684596</v>
      </c>
      <c r="L9" t="e">
        <f t="shared" ref="L9:L12" si="7">B18</f>
        <v>#DIV/0!</v>
      </c>
      <c r="M9" t="str">
        <f t="shared" ref="M9:M12" si="8">F18</f>
        <v>38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80.224180221557617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80.045116424560547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2857.3586527921939</v>
      </c>
      <c r="AD9" t="e">
        <f t="shared" si="0"/>
        <v>#DIV/0!</v>
      </c>
      <c r="AE9">
        <f t="shared" si="0"/>
        <v>2878.6436359091231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7051.1436764857808</v>
      </c>
      <c r="E10" s="22" t="e">
        <f t="shared" si="3"/>
        <v>#DIV/0!</v>
      </c>
      <c r="F10" s="22">
        <f t="shared" si="3"/>
        <v>7088.9727376684596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30">
        <f t="shared" si="5"/>
        <v>4749.5886210430317</v>
      </c>
      <c r="K10" s="30">
        <f t="shared" si="6"/>
        <v>4844.3336852658622</v>
      </c>
      <c r="L10" t="e">
        <f t="shared" si="7"/>
        <v>#DIV/0!</v>
      </c>
      <c r="M10" t="str">
        <f t="shared" si="8"/>
        <v>95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61.501996994018555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60.81407642364502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6208.1764797301412</v>
      </c>
      <c r="AD10" t="e">
        <f t="shared" si="0"/>
        <v>#DIV/0!</v>
      </c>
      <c r="AE10">
        <f t="shared" si="0"/>
        <v>6387.7310812396599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4749.5886210430317</v>
      </c>
      <c r="E11" s="22" t="e">
        <f t="shared" si="3"/>
        <v>#DIV/0!</v>
      </c>
      <c r="F11" s="22">
        <f t="shared" si="3"/>
        <v>4844.3336852658622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30">
        <f t="shared" si="5"/>
        <v>4613.2807884007916</v>
      </c>
      <c r="K11" s="30">
        <f t="shared" si="6"/>
        <v>4613.5810164395789</v>
      </c>
      <c r="L11" t="e">
        <f t="shared" si="7"/>
        <v>#DIV/0!</v>
      </c>
      <c r="M11" t="str">
        <f t="shared" si="8"/>
        <v>0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65.181220054626465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65.629427909851074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5330.1329157280388</v>
      </c>
      <c r="AD11" t="e">
        <f t="shared" si="0"/>
        <v>#DIV/0!</v>
      </c>
      <c r="AE11">
        <f t="shared" si="0"/>
        <v>5232.0308685179252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4613.2807884007916</v>
      </c>
      <c r="E12" s="22" t="e">
        <f t="shared" si="3"/>
        <v>#DIV/0!</v>
      </c>
      <c r="F12" s="22">
        <f t="shared" si="3"/>
        <v>4613.5810164395789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30">
        <f t="shared" si="5"/>
        <v>3230.8288442922099</v>
      </c>
      <c r="K12" s="30">
        <f t="shared" si="6"/>
        <v>3205.9870199741022</v>
      </c>
      <c r="L12" t="e">
        <f t="shared" si="7"/>
        <v>#DIV/0!</v>
      </c>
      <c r="M12" t="str">
        <f t="shared" si="8"/>
        <v>-25 (-1%)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54.130786895751953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54.136900901794434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8426.4730449102099</v>
      </c>
      <c r="AD12" t="e">
        <f t="shared" si="0"/>
        <v>#DIV/0!</v>
      </c>
      <c r="AE12">
        <f t="shared" si="0"/>
        <v>8424.3380105517208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3230.8288442922099</v>
      </c>
      <c r="E13" s="23" t="e">
        <f t="shared" si="3"/>
        <v>#DIV/0!</v>
      </c>
      <c r="F13" s="23">
        <f t="shared" si="3"/>
        <v>3205.9870199741022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61.235243797302246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61.902425765991211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6277.1948771968946</v>
      </c>
      <c r="AD13" t="e">
        <f t="shared" si="0"/>
        <v>#DIV/0!</v>
      </c>
      <c r="AE13">
        <f t="shared" si="0"/>
        <v>6105.9934798643271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78.434209823608398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78.166996002197266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3077.4019396138447</v>
      </c>
      <c r="AD14" t="e">
        <f t="shared" si="0"/>
        <v>#DIV/0!</v>
      </c>
      <c r="AE14">
        <f t="shared" si="0"/>
        <v>3111.6738630420118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69.399167060852051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70.303897857666016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4475.2262135327919</v>
      </c>
      <c r="AD15" t="e">
        <f t="shared" si="0"/>
        <v>#DIV/0!</v>
      </c>
      <c r="AE15">
        <f t="shared" si="0"/>
        <v>4310.5217278410983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5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82.244989395141602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82.456809997558594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2627.7871881355413</v>
      </c>
      <c r="AD16" t="e">
        <f t="shared" si="0"/>
        <v>#DIV/0!</v>
      </c>
      <c r="AE16">
        <f t="shared" si="0"/>
        <v>2604.8182143116592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-33 (0%)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73.531333923339844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72.445039749145508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3770.821628132248</v>
      </c>
      <c r="AD17" t="e">
        <f t="shared" si="0"/>
        <v>#DIV/0!</v>
      </c>
      <c r="AE17">
        <f t="shared" si="0"/>
        <v>3944.4756962601923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38 (1%)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77.729587554931641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77.776992797851563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3168.6000447906426</v>
      </c>
      <c r="AD18" t="e">
        <f t="shared" si="0"/>
        <v>#DIV/0!</v>
      </c>
      <c r="AE18">
        <f t="shared" si="0"/>
        <v>3162.3805455824149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95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76.374080657958984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76.463083267211914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3351.7108723500742</v>
      </c>
      <c r="AD19" t="e">
        <f t="shared" si="0"/>
        <v>#DIV/0!</v>
      </c>
      <c r="AE19">
        <f t="shared" si="0"/>
        <v>3339.3696918699238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0 (0%)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63.432223320007324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64.604733467102051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5730.8623896879953</v>
      </c>
      <c r="AD20" t="e">
        <f t="shared" si="0"/>
        <v>#DIV/0!</v>
      </c>
      <c r="AE20">
        <f t="shared" si="0"/>
        <v>5459.0214100293733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-25 (-1%)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58.733270645141602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58.461060523986816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6963.0758875261645</v>
      </c>
      <c r="AD21" t="e">
        <f t="shared" si="0"/>
        <v>#DIV/0!</v>
      </c>
      <c r="AE21">
        <f t="shared" si="0"/>
        <v>7042.0792881485413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58.133369445800781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58.290793418884277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7138.3748517422737</v>
      </c>
      <c r="AD22" t="e">
        <f t="shared" si="0"/>
        <v>#DIV/0!</v>
      </c>
      <c r="AE22">
        <f t="shared" si="0"/>
        <v>7091.9508720748354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10587.982278107826</v>
      </c>
      <c r="E23" s="21" t="e">
        <f t="shared" si="11"/>
        <v>#DIV/0!</v>
      </c>
      <c r="F23" s="21">
        <f t="shared" si="11"/>
        <v>10583.736551190805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48.789857864379883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48.917572975158691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10514.353118101171</v>
      </c>
      <c r="AD23" t="e">
        <f t="shared" si="2"/>
        <v>#DIV/0!</v>
      </c>
      <c r="AE23">
        <f t="shared" si="2"/>
        <v>10458.844028100764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10109.068654248224</v>
      </c>
      <c r="E24" s="21" t="e">
        <f t="shared" si="12"/>
        <v>#DIV/0!</v>
      </c>
      <c r="F24" s="21">
        <f t="shared" si="12"/>
        <v>10039.82556142286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78.937583923339844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76.496349334716797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3013.8628786126064</v>
      </c>
      <c r="AD24" t="e">
        <f t="shared" si="2"/>
        <v>#DIV/0!</v>
      </c>
      <c r="AE24">
        <f t="shared" si="2"/>
        <v>3334.7686646852057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7884.7089961294323</v>
      </c>
      <c r="E25" s="21" t="e">
        <f t="shared" si="13"/>
        <v>#DIV/0!</v>
      </c>
      <c r="F25" s="21">
        <f t="shared" si="13"/>
        <v>7926.9003847383592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53.47067928314209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53.752829551696777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8660.1970309331009</v>
      </c>
      <c r="AD25" t="e">
        <f t="shared" si="2"/>
        <v>#DIV/0!</v>
      </c>
      <c r="AE25">
        <f t="shared" si="2"/>
        <v>8559.5132405315744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5721.9383669302397</v>
      </c>
      <c r="E26" s="21" t="e">
        <f t="shared" si="14"/>
        <v>#DIV/0!</v>
      </c>
      <c r="F26" s="21">
        <f t="shared" si="14"/>
        <v>5682.7572864120675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50.169071197509766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50.275362014770508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9930.1707993976379</v>
      </c>
      <c r="AD26" t="e">
        <f t="shared" si="2"/>
        <v>#DIV/0!</v>
      </c>
      <c r="AE26">
        <f t="shared" si="2"/>
        <v>9886.5207848885966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4169.224172673692</v>
      </c>
      <c r="E27" s="21" t="e">
        <f t="shared" si="15"/>
        <v>#DIV/0!</v>
      </c>
      <c r="F27" s="21">
        <f t="shared" si="15"/>
        <v>4227.485360951523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53.799964904785156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53.782011032104492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8542.8077251934319</v>
      </c>
      <c r="AD27" t="e">
        <f t="shared" si="2"/>
        <v>#DIV/0!</v>
      </c>
      <c r="AE27">
        <f t="shared" si="2"/>
        <v>8549.1670141842824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3039.7304058185564</v>
      </c>
      <c r="E28" s="21" t="e">
        <f t="shared" si="16"/>
        <v>#DIV/0!</v>
      </c>
      <c r="F28" s="21">
        <f t="shared" si="16"/>
        <v>3100.9416523505124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55.932046890258789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55.951689720153809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7820.2953600077381</v>
      </c>
      <c r="AD28" t="e">
        <f t="shared" si="2"/>
        <v>#DIV/0!</v>
      </c>
      <c r="AE28">
        <f t="shared" si="2"/>
        <v>7813.9312360213653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2322.2631885186393</v>
      </c>
      <c r="E29" s="21" t="e">
        <f t="shared" si="17"/>
        <v>#DIV/0!</v>
      </c>
      <c r="F29" s="21">
        <f t="shared" si="17"/>
        <v>2329.7339260222575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70.716953277587891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70.628120422363281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4237.3549108287616</v>
      </c>
      <c r="AD29" t="e">
        <f t="shared" si="2"/>
        <v>#DIV/0!</v>
      </c>
      <c r="AE29">
        <f t="shared" si="2"/>
        <v>4252.9848179407227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63.507482528686523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63.35008430480957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5713.014344172484</v>
      </c>
      <c r="AD30" t="e">
        <f t="shared" si="2"/>
        <v>#DIV/0!</v>
      </c>
      <c r="AE30">
        <f t="shared" si="2"/>
        <v>5750.4056549376064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68.75562572479248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67.575845718383789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4596.1980796486978</v>
      </c>
      <c r="AD31" t="e">
        <f t="shared" si="2"/>
        <v>#DIV/0!</v>
      </c>
      <c r="AE31">
        <f t="shared" si="2"/>
        <v>4826.5274118229336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73.878612518310547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73.42927360534668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3716.9350705620718</v>
      </c>
      <c r="AD32" t="e">
        <f t="shared" si="2"/>
        <v>#DIV/0!</v>
      </c>
      <c r="AE32">
        <f t="shared" si="2"/>
        <v>3786.8061616631026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69.184160232543945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69.569938659667969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4515.2844603264448</v>
      </c>
      <c r="AD33" t="e">
        <f t="shared" si="2"/>
        <v>#DIV/0!</v>
      </c>
      <c r="AE33">
        <f t="shared" si="2"/>
        <v>4443.6628851814812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70.083830833435059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70.078696250915527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4350.017909519237</v>
      </c>
      <c r="AD34" t="e">
        <f t="shared" si="2"/>
        <v>#DIV/0!</v>
      </c>
      <c r="AE34">
        <f t="shared" si="2"/>
        <v>4350.9437381112339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65.304661750793457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64.730380058288574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5302.9323703525906</v>
      </c>
      <c r="AD35" t="e">
        <f t="shared" si="2"/>
        <v>#DIV/0!</v>
      </c>
      <c r="AE35">
        <f t="shared" si="2"/>
        <v>5430.6668199290698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4.7556559988870504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61.550372123718262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61.544687271118164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6195.7416716445096</v>
      </c>
      <c r="AD36" t="e">
        <f t="shared" si="2"/>
        <v>#DIV/0!</v>
      </c>
      <c r="AE36">
        <f t="shared" si="2"/>
        <v>6197.2016683265074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-32.7658607259782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49.975910186767578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50.12836742401123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10009.989378135118</v>
      </c>
      <c r="AD37" t="e">
        <f t="shared" si="2"/>
        <v>#DIV/0!</v>
      </c>
      <c r="AE37">
        <f t="shared" si="2"/>
        <v>9946.9374367358087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37.829061182678743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63.954533576965332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64.307174682617188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5608.1341750781658</v>
      </c>
      <c r="AD38" t="e">
        <f t="shared" si="2"/>
        <v>#DIV/0!</v>
      </c>
      <c r="AE38">
        <f t="shared" si="2"/>
        <v>5526.763181391595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94.745064222830479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58.659563064575195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58.034980773925781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6984.3800769591398</v>
      </c>
      <c r="AD39" t="e">
        <f t="shared" si="2"/>
        <v>#DIV/0!</v>
      </c>
      <c r="AE39">
        <f t="shared" si="2"/>
        <v>7167.5436435637766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0.30022803878728155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77.803613662719727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77.092451095581055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3158.8932808428922</v>
      </c>
      <c r="AD40" t="e">
        <f t="shared" si="2"/>
        <v>#DIV/0!</v>
      </c>
      <c r="AE40">
        <f t="shared" si="2"/>
        <v>3253.3881484951985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-24.841824318107683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55.612016677856445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55.603134155273437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7924.7158640259786</v>
      </c>
      <c r="AD41" t="e">
        <f t="shared" si="2"/>
        <v>#DIV/0!</v>
      </c>
      <c r="AE41">
        <f t="shared" si="2"/>
        <v>7927.6338833195969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66.527222633361816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64.609108924865723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5040.9221753160527</v>
      </c>
      <c r="AD42" t="e">
        <f t="shared" si="2"/>
        <v>#DIV/0!</v>
      </c>
      <c r="AE42">
        <f t="shared" si="2"/>
        <v>5458.0315196376769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49.610915184020996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49.641034126281738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10162.569453500351</v>
      </c>
      <c r="AD43" t="e">
        <f t="shared" si="2"/>
        <v>#DIV/0!</v>
      </c>
      <c r="AE43">
        <f t="shared" si="2"/>
        <v>10149.891171889225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69.241524696350098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68.592301368713379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4504.5618611891477</v>
      </c>
      <c r="AD44" t="e">
        <f t="shared" si="2"/>
        <v>#DIV/0!</v>
      </c>
      <c r="AE44">
        <f t="shared" si="2"/>
        <v>4627.4163353693475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7.8970352347218476E-4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69.383270263671875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69.580339431762695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4478.1757644593717</v>
      </c>
      <c r="AD45" t="e">
        <f t="shared" si="2"/>
        <v>#DIV/0!</v>
      </c>
      <c r="AE45">
        <f t="shared" si="2"/>
        <v>4441.7477418861345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-3.8924197368583754E-3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71.239826202392578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72.282581329345703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4146.5139266220021</v>
      </c>
      <c r="AD46" t="e">
        <f t="shared" si="2"/>
        <v>#DIV/0!</v>
      </c>
      <c r="AE46">
        <f t="shared" si="2"/>
        <v>3971.1248025575296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5.3649539590054657E-3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64.631560325622559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63.924545288085938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5452.9550051691112</v>
      </c>
      <c r="AD47" t="e">
        <f t="shared" si="2"/>
        <v>#DIV/0!</v>
      </c>
      <c r="AE47">
        <f t="shared" si="2"/>
        <v>5615.1089178865286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1.994805693340743E-2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54.73438549041748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55.072261810302734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8218.2824110628171</v>
      </c>
      <c r="AD48" t="e">
        <f t="shared" si="2"/>
        <v>#DIV/0!</v>
      </c>
      <c r="AE48">
        <f t="shared" si="2"/>
        <v>8103.9972954417999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6.5079073344537642E-5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77.345102310180664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76.512119293212891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3219.4979909463555</v>
      </c>
      <c r="AD49" t="e">
        <f t="shared" si="2"/>
        <v>#DIV/0!</v>
      </c>
      <c r="AE49">
        <f t="shared" si="2"/>
        <v>3332.5897384188115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-7.6889942226419233E-3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60.186835289001465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60.259499549865723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6555.9701089704249</v>
      </c>
      <c r="AD50" t="e">
        <f t="shared" si="2"/>
        <v>#DIV/0!</v>
      </c>
      <c r="AE50">
        <f t="shared" si="2"/>
        <v>6536.2553167320129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68.949536323547363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68.424607276916504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4559.4068374313847</v>
      </c>
      <c r="AD51" t="e">
        <f t="shared" si="2"/>
        <v>#DIV/0!</v>
      </c>
      <c r="AE51">
        <f t="shared" si="2"/>
        <v>4659.6904733904194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52.157839775085449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52.672931671142578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9144.4772553367202</v>
      </c>
      <c r="AD52" t="e">
        <f t="shared" si="2"/>
        <v>#DIV/0!</v>
      </c>
      <c r="AE52">
        <f t="shared" si="2"/>
        <v>8951.3230289356143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65.112004280090332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66.497044563293457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5345.4457085545473</v>
      </c>
      <c r="AD53" t="e">
        <f t="shared" si="2"/>
        <v>#DIV/0!</v>
      </c>
      <c r="AE53">
        <f t="shared" si="2"/>
        <v>5047.2311862475981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50.241105079650879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50.305771827697754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9900.5679449672261</v>
      </c>
      <c r="AD54" t="e">
        <f t="shared" si="2"/>
        <v>#DIV/0!</v>
      </c>
      <c r="AE54">
        <f t="shared" si="2"/>
        <v>9874.0678485919052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61.943761825561523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61.962989807128906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6095.5414261487758</v>
      </c>
      <c r="AD55" t="e">
        <f t="shared" si="2"/>
        <v>#DIV/0!</v>
      </c>
      <c r="AE55">
        <f t="shared" si="2"/>
        <v>6090.6856222695433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60.361495018005371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59.788912773132324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6508.6825439667864</v>
      </c>
      <c r="AD56" t="e">
        <f t="shared" si="2"/>
        <v>#DIV/0!</v>
      </c>
      <c r="AE56">
        <f t="shared" si="2"/>
        <v>6664.991042637741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73.149711608886719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70.628461837768555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3830.9385965970646</v>
      </c>
      <c r="AD57" t="e">
        <f t="shared" si="2"/>
        <v>#DIV/0!</v>
      </c>
      <c r="AE57">
        <f t="shared" si="2"/>
        <v>4252.9246365711624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57.64193058013916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57.549650192260742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7285.2632519281242</v>
      </c>
      <c r="AD58" t="e">
        <f t="shared" si="2"/>
        <v>#DIV/0!</v>
      </c>
      <c r="AE58">
        <f t="shared" si="2"/>
        <v>7313.1805666703513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53.869166374206543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54.249687194824219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8518.3406826291211</v>
      </c>
      <c r="AD59" t="e">
        <f t="shared" si="2"/>
        <v>#DIV/0!</v>
      </c>
      <c r="AE59">
        <f t="shared" si="2"/>
        <v>8385.0494950776028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56.149847030639648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55.445876121520996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7750.0187541220557</v>
      </c>
      <c r="AD60" t="e">
        <f t="shared" si="2"/>
        <v>#DIV/0!</v>
      </c>
      <c r="AE60">
        <f t="shared" si="2"/>
        <v>7979.4733722472638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78.745874404907227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77.265993118286133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3037.9055038834108</v>
      </c>
      <c r="AD61" t="e">
        <f t="shared" si="2"/>
        <v>#DIV/0!</v>
      </c>
      <c r="AE61">
        <f t="shared" si="2"/>
        <v>3230.0714107995914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85.227142333984375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85.149648666381836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2322.2631885186393</v>
      </c>
      <c r="AD62" t="e">
        <f t="shared" si="2"/>
        <v>#DIV/0!</v>
      </c>
      <c r="AE62">
        <f t="shared" si="2"/>
        <v>2329.7339260222575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53.780973434448242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53.847739219665527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8549.5346775137186</v>
      </c>
      <c r="AD63" t="e">
        <f t="shared" si="26"/>
        <v>#DIV/0!</v>
      </c>
      <c r="AE63">
        <f t="shared" si="26"/>
        <v>8525.9090213322706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62.824864387512207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62.358109474182129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5876.9560244137856</v>
      </c>
      <c r="AD64" t="e">
        <f t="shared" si="26"/>
        <v>#DIV/0!</v>
      </c>
      <c r="AE64">
        <f t="shared" si="26"/>
        <v>5991.7547586185756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56.356921195983887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56.340620994567871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7683.7887881072456</v>
      </c>
      <c r="AD65" t="e">
        <f t="shared" si="26"/>
        <v>#DIV/0!</v>
      </c>
      <c r="AE65">
        <f t="shared" si="26"/>
        <v>7688.9816083991545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69.682260513305664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69.952943801879883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4423.0241511025424</v>
      </c>
      <c r="AD66" t="e">
        <f t="shared" si="26"/>
        <v>#DIV/0!</v>
      </c>
      <c r="AE66">
        <f t="shared" si="26"/>
        <v>4373.6800687677123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49.733765602111816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49.69840145111084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10110.955969618375</v>
      </c>
      <c r="AD67" t="e">
        <f t="shared" si="26"/>
        <v>#DIV/0!</v>
      </c>
      <c r="AE67">
        <f t="shared" si="26"/>
        <v>10125.786680393845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48.621488571166992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48.631165504455566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10587.982278107826</v>
      </c>
      <c r="AD68" t="e">
        <f t="shared" si="26"/>
        <v>#DIV/0!</v>
      </c>
      <c r="AE68">
        <f t="shared" si="26"/>
        <v>10583.736551190805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62.24531364440918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62.162746429443359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6019.8317665491822</v>
      </c>
      <c r="AD69" t="e">
        <f t="shared" si="26"/>
        <v>#DIV/0!</v>
      </c>
      <c r="AE69">
        <f t="shared" si="26"/>
        <v>6040.4676706486334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74.759950637817383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73.853336334228516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3583.6112270724375</v>
      </c>
      <c r="AD70" t="e">
        <f t="shared" si="26"/>
        <v>#DIV/0!</v>
      </c>
      <c r="AE70">
        <f t="shared" si="26"/>
        <v>3720.8310098779866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55.01424503326416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55.026886940002441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8123.5075679742231</v>
      </c>
      <c r="AD71" t="e">
        <f t="shared" si="26"/>
        <v>#DIV/0!</v>
      </c>
      <c r="AE71">
        <f t="shared" si="26"/>
        <v>8119.252263959459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71.675880432128906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70.917811393737793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4072.2473768558148</v>
      </c>
      <c r="AD72" t="e">
        <f t="shared" si="26"/>
        <v>#DIV/0!</v>
      </c>
      <c r="AE72">
        <f t="shared" si="26"/>
        <v>4202.2258975751474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76.932571411132813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79.13983154296875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3275.0181758286285</v>
      </c>
      <c r="AD73" t="e">
        <f t="shared" si="26"/>
        <v>#DIV/0!</v>
      </c>
      <c r="AE73">
        <f t="shared" si="26"/>
        <v>2988.7048767493225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69.028386116027832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69.570363998413086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4544.5307870756114</v>
      </c>
      <c r="AD74" t="e">
        <f t="shared" si="26"/>
        <v>#DIV/0!</v>
      </c>
      <c r="AE74">
        <f t="shared" si="26"/>
        <v>4443.5845493576171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78.457729339599609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78.254751205444336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3074.4035425863267</v>
      </c>
      <c r="AD75" t="e">
        <f t="shared" si="26"/>
        <v>#DIV/0!</v>
      </c>
      <c r="AE75">
        <f t="shared" si="26"/>
        <v>3100.3767991562231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73.739641189575195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74.796890258789063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3738.4059444322857</v>
      </c>
      <c r="AD76" t="e">
        <f t="shared" si="26"/>
        <v>#DIV/0!</v>
      </c>
      <c r="AE76">
        <f t="shared" si="26"/>
        <v>3578.1288474687631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71.581844329833984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72.055295944213867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4088.1498095291026</v>
      </c>
      <c r="AD77" t="e">
        <f t="shared" si="26"/>
        <v>#DIV/0!</v>
      </c>
      <c r="AE77">
        <f t="shared" si="26"/>
        <v>4008.7103097226086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55.158331871032715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55.131449699401855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8075.1393644631744</v>
      </c>
      <c r="AD78" t="e">
        <f t="shared" si="26"/>
        <v>#DIV/0!</v>
      </c>
      <c r="AE78">
        <f t="shared" si="26"/>
        <v>8084.1414789455039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75.901374816894531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75.853403091430664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3418.0251447969986</v>
      </c>
      <c r="AD79" t="e">
        <f t="shared" si="26"/>
        <v>#DIV/0!</v>
      </c>
      <c r="AE79">
        <f t="shared" si="26"/>
        <v>3424.8278335947225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49.703932762145996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49.892355918884277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10123.465572828438</v>
      </c>
      <c r="AD80" t="e">
        <f t="shared" si="26"/>
        <v>#DIV/0!</v>
      </c>
      <c r="AE80">
        <f t="shared" si="26"/>
        <v>10044.714410090599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51.915096282958984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51.936234474182129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9236.9430691577945</v>
      </c>
      <c r="AD81" t="e">
        <f t="shared" si="26"/>
        <v>#DIV/0!</v>
      </c>
      <c r="AE81">
        <f t="shared" si="26"/>
        <v>9228.8540837264063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62.7518310546875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63.136848449707031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5894.7723942967741</v>
      </c>
      <c r="AD82" t="e">
        <f t="shared" si="26"/>
        <v>#DIV/0!</v>
      </c>
      <c r="AE82">
        <f t="shared" si="26"/>
        <v>5801.4523282416021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49.824007034301758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50.345169067382813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10073.209662215349</v>
      </c>
      <c r="AD83" t="e">
        <f t="shared" si="26"/>
        <v>#DIV/0!</v>
      </c>
      <c r="AE83">
        <f t="shared" si="26"/>
        <v>9857.9578475456565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55.668516159057617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55.612065315246582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7906.1802081699971</v>
      </c>
      <c r="AD84" t="e">
        <f t="shared" si="26"/>
        <v>#DIV/0!</v>
      </c>
      <c r="AE84">
        <f t="shared" si="26"/>
        <v>7924.6998889946472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57.502666473388672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57.332008361816406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7327.4354872386975</v>
      </c>
      <c r="AD85" t="e">
        <f t="shared" si="26"/>
        <v>#DIV/0!</v>
      </c>
      <c r="AE85">
        <f t="shared" si="26"/>
        <v>7379.4475360229717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69.89655876159668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70.821660995483398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4383.91315572435</v>
      </c>
      <c r="AD86" t="e">
        <f t="shared" si="26"/>
        <v>#DIV/0!</v>
      </c>
      <c r="AE86">
        <f t="shared" si="26"/>
        <v>4219.0056024116429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69.622762680053711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69.213537216186523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4433.9446944057972</v>
      </c>
      <c r="AD87" t="e">
        <f t="shared" si="26"/>
        <v>#DIV/0!</v>
      </c>
      <c r="AE87">
        <f t="shared" si="26"/>
        <v>4509.7901125565631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60.162450790405273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60.670574188232422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6562.5992684555767</v>
      </c>
      <c r="AD88" t="e">
        <f t="shared" si="26"/>
        <v>#DIV/0!</v>
      </c>
      <c r="AE88">
        <f t="shared" si="26"/>
        <v>6425.8364040212073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2</v>
      </c>
      <c r="J2" s="17">
        <v>5</v>
      </c>
      <c r="K2" s="17">
        <v>4</v>
      </c>
      <c r="L2" s="17">
        <v>-1.2999999999999999E-2</v>
      </c>
      <c r="M2" s="17">
        <v>0.21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56.676440238952637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57.134502410888672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2973.0778195030366</v>
      </c>
      <c r="AD7" t="e">
        <f t="shared" si="0"/>
        <v>#DIV/0!</v>
      </c>
      <c r="AE7">
        <f t="shared" si="0"/>
        <v>2932.5908058784307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2480.2599320633062</v>
      </c>
      <c r="E8" s="22" t="e">
        <f t="shared" si="1"/>
        <v>#DIV/0!</v>
      </c>
      <c r="F8" s="22">
        <f t="shared" si="1"/>
        <v>2482.5878331173171</v>
      </c>
      <c r="G8" s="22" t="e">
        <f t="shared" si="1"/>
        <v>#DIV/0!</v>
      </c>
      <c r="H8" t="s">
        <v>54</v>
      </c>
      <c r="I8" s="28" t="e">
        <f>B9</f>
        <v>#DIV/0!</v>
      </c>
      <c r="J8" s="30">
        <f>D9</f>
        <v>3194.578160277078</v>
      </c>
      <c r="K8" s="30">
        <f>F9</f>
        <v>3185.7516160985465</v>
      </c>
      <c r="L8" t="e">
        <f>B17</f>
        <v>#DIV/0!</v>
      </c>
      <c r="M8" t="str">
        <f>F17</f>
        <v>-9 (0%)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67.893912315368652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67.741255760192871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2125.098867744372</v>
      </c>
      <c r="AD8" t="e">
        <f t="shared" si="0"/>
        <v>#DIV/0!</v>
      </c>
      <c r="AE8">
        <f t="shared" si="0"/>
        <v>2134.8318579042625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3194.578160277078</v>
      </c>
      <c r="E9" s="22" t="e">
        <f t="shared" si="3"/>
        <v>#DIV/0!</v>
      </c>
      <c r="F9" s="22">
        <f t="shared" si="3"/>
        <v>3185.7516160985465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30">
        <f t="shared" ref="J9:J12" si="5">D10</f>
        <v>2811.7978972405699</v>
      </c>
      <c r="K9" s="30">
        <f t="shared" ref="K9:K12" si="6">F10</f>
        <v>2824.0360600121126</v>
      </c>
      <c r="L9" t="e">
        <f t="shared" ref="L9:L12" si="7">B18</f>
        <v>#DIV/0!</v>
      </c>
      <c r="M9" t="str">
        <f t="shared" ref="M9:M12" si="8">F18</f>
        <v>12 (0%)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80.224180221557617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80.045116424560547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1469.2160266700205</v>
      </c>
      <c r="AD9" t="e">
        <f t="shared" si="0"/>
        <v>#DIV/0!</v>
      </c>
      <c r="AE9">
        <f t="shared" si="0"/>
        <v>1477.1122045274594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2811.7978972405699</v>
      </c>
      <c r="E10" s="22" t="e">
        <f t="shared" si="3"/>
        <v>#DIV/0!</v>
      </c>
      <c r="F10" s="22">
        <f t="shared" si="3"/>
        <v>2824.0360600121126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30">
        <f t="shared" si="5"/>
        <v>2110.3877701986357</v>
      </c>
      <c r="K10" s="30">
        <f t="shared" si="6"/>
        <v>2142.6831500800236</v>
      </c>
      <c r="L10" t="e">
        <f t="shared" si="7"/>
        <v>#DIV/0!</v>
      </c>
      <c r="M10" t="str">
        <f t="shared" si="8"/>
        <v>32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61.501996994018555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60.81407642364502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2573.2029408779813</v>
      </c>
      <c r="AD10" t="e">
        <f t="shared" si="0"/>
        <v>#DIV/0!</v>
      </c>
      <c r="AE10">
        <f t="shared" si="0"/>
        <v>2626.739509599246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2110.3877701986357</v>
      </c>
      <c r="E11" s="22" t="e">
        <f t="shared" si="3"/>
        <v>#DIV/0!</v>
      </c>
      <c r="F11" s="22">
        <f t="shared" si="3"/>
        <v>2142.6831500800236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30">
        <f t="shared" si="5"/>
        <v>2066.5551656336856</v>
      </c>
      <c r="K11" s="30">
        <f t="shared" si="6"/>
        <v>2067.2033867186683</v>
      </c>
      <c r="L11" t="e">
        <f t="shared" si="7"/>
        <v>#DIV/0!</v>
      </c>
      <c r="M11" t="str">
        <f t="shared" si="8"/>
        <v>1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65.181220054626465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65.629427909851074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2304.8578152555433</v>
      </c>
      <c r="AD11" t="e">
        <f t="shared" si="0"/>
        <v>#DIV/0!</v>
      </c>
      <c r="AE11">
        <f t="shared" si="0"/>
        <v>2274.1412571355418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2066.5551656336856</v>
      </c>
      <c r="E12" s="22" t="e">
        <f t="shared" si="3"/>
        <v>#DIV/0!</v>
      </c>
      <c r="F12" s="22">
        <f t="shared" si="3"/>
        <v>2067.2033867186683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30">
        <f t="shared" si="5"/>
        <v>1601.9617344167309</v>
      </c>
      <c r="K12" s="30">
        <f t="shared" si="6"/>
        <v>1593.0507609705517</v>
      </c>
      <c r="L12" t="e">
        <f t="shared" si="7"/>
        <v>#DIV/0!</v>
      </c>
      <c r="M12" t="str">
        <f t="shared" si="8"/>
        <v>-9 (-1%)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54.130786895751953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54.136900901794434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3208.4832054645499</v>
      </c>
      <c r="AD12" t="e">
        <f t="shared" si="0"/>
        <v>#DIV/0!</v>
      </c>
      <c r="AE12">
        <f t="shared" si="0"/>
        <v>3207.8960610490567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1601.9617344167309</v>
      </c>
      <c r="E13" s="23" t="e">
        <f t="shared" si="3"/>
        <v>#DIV/0!</v>
      </c>
      <c r="F13" s="23">
        <f t="shared" si="3"/>
        <v>1593.0507609705517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61.235243797302246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61.902425765991211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2593.8319212305219</v>
      </c>
      <c r="AD13" t="e">
        <f t="shared" si="0"/>
        <v>#DIV/0!</v>
      </c>
      <c r="AE13">
        <f t="shared" si="0"/>
        <v>2542.5439279807656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78.434209823608398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78.166996002197266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1550.0841384903524</v>
      </c>
      <c r="AD14" t="e">
        <f t="shared" si="0"/>
        <v>#DIV/0!</v>
      </c>
      <c r="AE14">
        <f t="shared" si="0"/>
        <v>1562.5324738221032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69.399167060852051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70.303897857666016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2031.4719412181096</v>
      </c>
      <c r="AD15" t="e">
        <f t="shared" si="0"/>
        <v>#DIV/0!</v>
      </c>
      <c r="AE15">
        <f t="shared" si="0"/>
        <v>1977.1942001857956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2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82.244989395141602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82.456809997558594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1382.9775743237153</v>
      </c>
      <c r="AD16" t="e">
        <f t="shared" si="0"/>
        <v>#DIV/0!</v>
      </c>
      <c r="AE16">
        <f t="shared" si="0"/>
        <v>1374.2364706485864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-9 (0%)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73.531333923339844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72.445039749145508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1795.1165834794183</v>
      </c>
      <c r="AD17" t="e">
        <f t="shared" si="0"/>
        <v>#DIV/0!</v>
      </c>
      <c r="AE17">
        <f t="shared" si="0"/>
        <v>1854.4472456676126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12 (0%)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77.729587554931641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77.776992797851563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1583.12556374727</v>
      </c>
      <c r="AD18" t="e">
        <f t="shared" si="0"/>
        <v>#DIV/0!</v>
      </c>
      <c r="AE18">
        <f t="shared" si="0"/>
        <v>1580.8806860693271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32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76.374080657958984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76.463083267211914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1648.6822088983924</v>
      </c>
      <c r="AD19" t="e">
        <f t="shared" si="0"/>
        <v>#DIV/0!</v>
      </c>
      <c r="AE19">
        <f t="shared" si="0"/>
        <v>1644.2956865857716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 (0%)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63.432223320007324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64.604733467102051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2428.7403991598976</v>
      </c>
      <c r="AD20" t="e">
        <f t="shared" si="0"/>
        <v>#DIV/0!</v>
      </c>
      <c r="AE20">
        <f t="shared" si="0"/>
        <v>2344.9763385720403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-9 (-1%)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58.733270645141602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58.461060523986816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2795.55139905126</v>
      </c>
      <c r="AD21" t="e">
        <f t="shared" si="0"/>
        <v>#DIV/0!</v>
      </c>
      <c r="AE21">
        <f t="shared" si="0"/>
        <v>2818.4232524508429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58.133369445800781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58.290793418884277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2846.2051307553288</v>
      </c>
      <c r="AD22" t="e">
        <f t="shared" si="0"/>
        <v>#DIV/0!</v>
      </c>
      <c r="AE22">
        <f t="shared" si="0"/>
        <v>2832.8246026935394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3783.7344449905527</v>
      </c>
      <c r="E23" s="21" t="e">
        <f t="shared" si="11"/>
        <v>#DIV/0!</v>
      </c>
      <c r="F23" s="21">
        <f t="shared" si="11"/>
        <v>3782.6385863453261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48.789857864379883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48.917572975158691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3764.7127752258443</v>
      </c>
      <c r="AD23" t="e">
        <f t="shared" si="2"/>
        <v>#DIV/0!</v>
      </c>
      <c r="AE23">
        <f t="shared" si="2"/>
        <v>3750.3478526544441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3659.337493359762</v>
      </c>
      <c r="E24" s="21" t="e">
        <f t="shared" si="12"/>
        <v>#DIV/0!</v>
      </c>
      <c r="F24" s="21">
        <f t="shared" si="12"/>
        <v>3641.2163090986228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78.937583923339844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76.496349334716797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1526.9028615208251</v>
      </c>
      <c r="AD24" t="e">
        <f t="shared" si="2"/>
        <v>#DIV/0!</v>
      </c>
      <c r="AE24">
        <f t="shared" si="2"/>
        <v>1642.6591556793683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3058.125790126182</v>
      </c>
      <c r="E25" s="21" t="e">
        <f t="shared" si="13"/>
        <v>#DIV/0!</v>
      </c>
      <c r="F25" s="21">
        <f t="shared" si="13"/>
        <v>3069.9424392111478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53.47067928314209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53.752829551696777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3272.5114090534912</v>
      </c>
      <c r="AD25" t="e">
        <f t="shared" si="2"/>
        <v>#DIV/0!</v>
      </c>
      <c r="AE25">
        <f t="shared" si="2"/>
        <v>3244.9889019596935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2426.0077700103666</v>
      </c>
      <c r="E26" s="21" t="e">
        <f t="shared" si="14"/>
        <v>#DIV/0!</v>
      </c>
      <c r="F26" s="21">
        <f t="shared" si="14"/>
        <v>2413.9649478794372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50.169071197509766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50.275362014770508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3612.4519106860803</v>
      </c>
      <c r="AD26" t="e">
        <f t="shared" si="2"/>
        <v>#DIV/0!</v>
      </c>
      <c r="AE26">
        <f t="shared" si="2"/>
        <v>3600.9765550272314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1930.1523783219488</v>
      </c>
      <c r="E27" s="21" t="e">
        <f t="shared" si="15"/>
        <v>#DIV/0!</v>
      </c>
      <c r="F27" s="21">
        <f t="shared" si="15"/>
        <v>1949.6096568618393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53.799964904785156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53.782011032104492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3240.4136746299523</v>
      </c>
      <c r="AD27" t="e">
        <f t="shared" si="2"/>
        <v>#DIV/0!</v>
      </c>
      <c r="AE27">
        <f t="shared" si="2"/>
        <v>3242.155619249706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1536.3554181794802</v>
      </c>
      <c r="E28" s="21" t="e">
        <f t="shared" si="16"/>
        <v>#DIV/0!</v>
      </c>
      <c r="F28" s="21">
        <f t="shared" si="16"/>
        <v>1558.6383093455672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55.932046890258789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55.951689720153809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3040.0686471143586</v>
      </c>
      <c r="AD28" t="e">
        <f t="shared" si="2"/>
        <v>#DIV/0!</v>
      </c>
      <c r="AE28">
        <f t="shared" si="2"/>
        <v>3038.2816707223924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1264.8736624178132</v>
      </c>
      <c r="E29" s="21" t="e">
        <f t="shared" si="17"/>
        <v>#DIV/0!</v>
      </c>
      <c r="F29" s="21">
        <f t="shared" si="17"/>
        <v>1267.8111511706654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70.716953277587891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70.628120422363281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1952.8982101876998</v>
      </c>
      <c r="AD29" t="e">
        <f t="shared" si="2"/>
        <v>#DIV/0!</v>
      </c>
      <c r="AE29">
        <f t="shared" si="2"/>
        <v>1958.0980481595795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63.507482528686523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63.35008430480957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2423.2751408608351</v>
      </c>
      <c r="AD30" t="e">
        <f t="shared" si="2"/>
        <v>#DIV/0!</v>
      </c>
      <c r="AE30">
        <f t="shared" si="2"/>
        <v>2434.7193315499358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68.75562572479248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67.575845718383789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2070.9845814941714</v>
      </c>
      <c r="AD31" t="e">
        <f t="shared" si="2"/>
        <v>#DIV/0!</v>
      </c>
      <c r="AE31">
        <f t="shared" si="2"/>
        <v>2145.428303102859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73.878612518310547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73.42927360534668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1776.5524637671724</v>
      </c>
      <c r="AD32" t="e">
        <f t="shared" si="2"/>
        <v>#DIV/0!</v>
      </c>
      <c r="AE32">
        <f t="shared" si="2"/>
        <v>1800.6091101963345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69.184160232543945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69.569938659667969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2044.5885152810661</v>
      </c>
      <c r="AD33" t="e">
        <f t="shared" si="2"/>
        <v>#DIV/0!</v>
      </c>
      <c r="AE33">
        <f t="shared" si="2"/>
        <v>2021.1139396815015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70.083830833435059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70.078696250915527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1990.2617619255441</v>
      </c>
      <c r="AD34" t="e">
        <f t="shared" si="2"/>
        <v>#DIV/0!</v>
      </c>
      <c r="AE34">
        <f t="shared" si="2"/>
        <v>1990.5676818429365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65.304661750793457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64.730380058288574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2296.3569538258484</v>
      </c>
      <c r="AD35" t="e">
        <f t="shared" si="2"/>
        <v>#DIV/0!</v>
      </c>
      <c r="AE35">
        <f t="shared" si="2"/>
        <v>2336.1733169278327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2.3279010540109084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61.550372123718262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61.544687271118164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2569.4795312097262</v>
      </c>
      <c r="AD36" t="e">
        <f t="shared" si="2"/>
        <v>#DIV/0!</v>
      </c>
      <c r="AE36">
        <f t="shared" si="2"/>
        <v>2569.9168119645437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-8.8265441785315488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49.975910186767578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50.12836742401123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3633.3996295280331</v>
      </c>
      <c r="AD37" t="e">
        <f t="shared" si="2"/>
        <v>#DIV/0!</v>
      </c>
      <c r="AE37">
        <f t="shared" si="2"/>
        <v>3616.856043321663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12.238162771542648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63.954533576965332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64.307174682617188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2391.0632444085049</v>
      </c>
      <c r="AD38" t="e">
        <f t="shared" si="2"/>
        <v>#DIV/0!</v>
      </c>
      <c r="AE38">
        <f t="shared" si="2"/>
        <v>2365.956356240818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32.295379881387817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58.659563064575195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58.034980773925781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2801.7261275396268</v>
      </c>
      <c r="AD39" t="e">
        <f t="shared" si="2"/>
        <v>#DIV/0!</v>
      </c>
      <c r="AE39">
        <f t="shared" si="2"/>
        <v>2854.5999242965136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0.64822108498265152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77.803613662719727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77.092451095581055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1579.6214496626721</v>
      </c>
      <c r="AD40" t="e">
        <f t="shared" si="2"/>
        <v>#DIV/0!</v>
      </c>
      <c r="AE40">
        <f t="shared" si="2"/>
        <v>1613.6083618407749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-8.9109734461792414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55.612016677856445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55.603134155273437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3069.3314059532377</v>
      </c>
      <c r="AD41" t="e">
        <f t="shared" si="2"/>
        <v>#DIV/0!</v>
      </c>
      <c r="AE41">
        <f t="shared" si="2"/>
        <v>3070.1476065015418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66.527222633361816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64.609108924865723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2213.8393663032898</v>
      </c>
      <c r="AD42" t="e">
        <f t="shared" si="2"/>
        <v>#DIV/0!</v>
      </c>
      <c r="AE42">
        <f t="shared" si="2"/>
        <v>2344.6692295594203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49.610915184020996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49.641034126281738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3673.3144108790757</v>
      </c>
      <c r="AD43" t="e">
        <f t="shared" si="2"/>
        <v>#DIV/0!</v>
      </c>
      <c r="AE43">
        <f t="shared" si="2"/>
        <v>3670.0041585399531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69.241524696350098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68.592301368713379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2041.0807132045045</v>
      </c>
      <c r="AD44" t="e">
        <f t="shared" si="2"/>
        <v>#DIV/0!</v>
      </c>
      <c r="AE44">
        <f t="shared" si="2"/>
        <v>2081.1341809138189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9.3857140693892843E-4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69.383270263671875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69.580339431762695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2032.4388440580046</v>
      </c>
      <c r="AD45" t="e">
        <f t="shared" si="2"/>
        <v>#DIV/0!</v>
      </c>
      <c r="AE45">
        <f t="shared" si="2"/>
        <v>2020.4847989322179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-2.7629764356011215E-3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71.239826202392578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72.282581329345703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1922.5704343666985</v>
      </c>
      <c r="AD46" t="e">
        <f t="shared" si="2"/>
        <v>#DIV/0!</v>
      </c>
      <c r="AE46">
        <f t="shared" si="2"/>
        <v>1863.4873232276302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4.3524332895877342E-3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64.631560325622559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63.924545288085938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2343.0940207166645</v>
      </c>
      <c r="AD47" t="e">
        <f t="shared" si="2"/>
        <v>#DIV/0!</v>
      </c>
      <c r="AE47">
        <f t="shared" si="2"/>
        <v>2393.2105642089382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1.5303054887561295E-2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54.73438549041748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55.072261810302734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3151.0332696629516</v>
      </c>
      <c r="AD48" t="e">
        <f t="shared" si="2"/>
        <v>#DIV/0!</v>
      </c>
      <c r="AE48">
        <f t="shared" si="2"/>
        <v>3119.3247885009382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3.1367228698387148E-4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77.345102310180664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76.512119293212891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1601.4510552468159</v>
      </c>
      <c r="AD49" t="e">
        <f t="shared" si="2"/>
        <v>#DIV/0!</v>
      </c>
      <c r="AE49">
        <f t="shared" si="2"/>
        <v>1641.883918577551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-5.5625382646381991E-3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60.186835289001465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60.259499549865723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2676.5239953830383</v>
      </c>
      <c r="AD50" t="e">
        <f t="shared" si="2"/>
        <v>#DIV/0!</v>
      </c>
      <c r="AE50">
        <f t="shared" si="2"/>
        <v>2670.7086058497689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68.949536323547363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68.424607276916504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2058.9984884480368</v>
      </c>
      <c r="AD51" t="e">
        <f t="shared" si="2"/>
        <v>#DIV/0!</v>
      </c>
      <c r="AE51">
        <f t="shared" si="2"/>
        <v>2091.6070904598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52.157839775085449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52.672931671142578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3403.6749855173207</v>
      </c>
      <c r="AD52" t="e">
        <f t="shared" si="2"/>
        <v>#DIV/0!</v>
      </c>
      <c r="AE52">
        <f t="shared" si="2"/>
        <v>3351.5977351648876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65.112004280090332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66.497044563293457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2309.6381492769578</v>
      </c>
      <c r="AD53" t="e">
        <f t="shared" si="2"/>
        <v>#DIV/0!</v>
      </c>
      <c r="AE53">
        <f t="shared" si="2"/>
        <v>2215.840116100539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50.241105079650879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50.305771827697754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3604.6710112865071</v>
      </c>
      <c r="AD54" t="e">
        <f t="shared" si="2"/>
        <v>#DIV/0!</v>
      </c>
      <c r="AE54">
        <f t="shared" si="2"/>
        <v>3597.7001662133107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61.943761825561523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61.962989807128906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2539.3998889865547</v>
      </c>
      <c r="AD55" t="e">
        <f t="shared" si="2"/>
        <v>#DIV/0!</v>
      </c>
      <c r="AE55">
        <f t="shared" si="2"/>
        <v>2537.9387253400109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60.361495018005371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59.788912773132324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2662.5671209705501</v>
      </c>
      <c r="AD56" t="e">
        <f t="shared" si="2"/>
        <v>#DIV/0!</v>
      </c>
      <c r="AE56">
        <f t="shared" si="2"/>
        <v>2708.5953836640842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73.149711608886719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70.628461837768555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1815.7403682380184</v>
      </c>
      <c r="AD57" t="e">
        <f t="shared" si="2"/>
        <v>#DIV/0!</v>
      </c>
      <c r="AE57">
        <f t="shared" si="2"/>
        <v>1958.0780369025747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57.64193058013916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57.549650192260742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2888.3838129317514</v>
      </c>
      <c r="AD58" t="e">
        <f t="shared" si="2"/>
        <v>#DIV/0!</v>
      </c>
      <c r="AE58">
        <f t="shared" si="2"/>
        <v>2896.373381261767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53.869166374206543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54.249687194824219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3233.7082685840819</v>
      </c>
      <c r="AD59" t="e">
        <f t="shared" si="2"/>
        <v>#DIV/0!</v>
      </c>
      <c r="AE59">
        <f t="shared" si="2"/>
        <v>3197.0841429438556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56.149847030639648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55.445876121520996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3020.3132549627644</v>
      </c>
      <c r="AD60" t="e">
        <f t="shared" si="2"/>
        <v>#DIV/0!</v>
      </c>
      <c r="AE60">
        <f t="shared" si="2"/>
        <v>3084.6337811359349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78.745874404907227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77.265993118286133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1535.6902703877308</v>
      </c>
      <c r="AD61" t="e">
        <f t="shared" si="2"/>
        <v>#DIV/0!</v>
      </c>
      <c r="AE61">
        <f t="shared" si="2"/>
        <v>1605.2478224584634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85.227142333984375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85.149648666381836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1264.8736624178132</v>
      </c>
      <c r="AD62" t="e">
        <f t="shared" si="2"/>
        <v>#DIV/0!</v>
      </c>
      <c r="AE62">
        <f t="shared" si="2"/>
        <v>1267.8111511706654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53.780973434448242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53.847739219665527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3242.2563190534283</v>
      </c>
      <c r="AD63" t="e">
        <f t="shared" si="26"/>
        <v>#DIV/0!</v>
      </c>
      <c r="AE63">
        <f t="shared" si="26"/>
        <v>3235.7830085076375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62.824864387512207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62.358109474182129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2473.2998033395838</v>
      </c>
      <c r="AD64" t="e">
        <f t="shared" si="26"/>
        <v>#DIV/0!</v>
      </c>
      <c r="AE64">
        <f t="shared" si="26"/>
        <v>2508.0984329538023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56.356921195983887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56.340620994567871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3001.6498163632232</v>
      </c>
      <c r="AD65" t="e">
        <f t="shared" si="26"/>
        <v>#DIV/0!</v>
      </c>
      <c r="AE65">
        <f t="shared" si="26"/>
        <v>3003.1147501378155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69.682260513305664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69.952943801879883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2014.3299650860622</v>
      </c>
      <c r="AD66" t="e">
        <f t="shared" si="26"/>
        <v>#DIV/0!</v>
      </c>
      <c r="AE66">
        <f t="shared" si="26"/>
        <v>1998.0747453314677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49.733765602111816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49.69840145111084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3659.8311325536879</v>
      </c>
      <c r="AD67" t="e">
        <f t="shared" si="26"/>
        <v>#DIV/0!</v>
      </c>
      <c r="AE67">
        <f t="shared" si="26"/>
        <v>3663.7073953391873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48.621488571166992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48.631165504455566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3783.7344449905527</v>
      </c>
      <c r="AD68" t="e">
        <f t="shared" si="26"/>
        <v>#DIV/0!</v>
      </c>
      <c r="AE68">
        <f t="shared" si="26"/>
        <v>3782.6385863453261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62.24531364440918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62.162746429443359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2516.5810535070841</v>
      </c>
      <c r="AD69" t="e">
        <f t="shared" si="26"/>
        <v>#DIV/0!</v>
      </c>
      <c r="AE69">
        <f t="shared" si="26"/>
        <v>2522.8085629814341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74.759950637817383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73.853336334228516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1730.2969478424525</v>
      </c>
      <c r="AD70" t="e">
        <f t="shared" si="26"/>
        <v>#DIV/0!</v>
      </c>
      <c r="AE70">
        <f t="shared" si="26"/>
        <v>1777.8971250286763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55.01424503326416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55.026886940002441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3124.7466747293652</v>
      </c>
      <c r="AD71" t="e">
        <f t="shared" si="26"/>
        <v>#DIV/0!</v>
      </c>
      <c r="AE71">
        <f t="shared" si="26"/>
        <v>3123.5644384895759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71.675880432128906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70.917811393737793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1897.6388123291952</v>
      </c>
      <c r="AD72" t="e">
        <f t="shared" si="26"/>
        <v>#DIV/0!</v>
      </c>
      <c r="AE72">
        <f t="shared" si="26"/>
        <v>1941.1918169179226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76.932571411132813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79.13983154296875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1621.3492375018859</v>
      </c>
      <c r="AD73" t="e">
        <f t="shared" si="26"/>
        <v>#DIV/0!</v>
      </c>
      <c r="AE73">
        <f t="shared" si="26"/>
        <v>1517.6869154960905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69.028386116027832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69.570363998413086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2054.1444501268811</v>
      </c>
      <c r="AD74" t="e">
        <f t="shared" si="26"/>
        <v>#DIV/0!</v>
      </c>
      <c r="AE74">
        <f t="shared" si="26"/>
        <v>2021.0882071792678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78.457729339599609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78.254751205444336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1548.9932262227192</v>
      </c>
      <c r="AD75" t="e">
        <f t="shared" si="26"/>
        <v>#DIV/0!</v>
      </c>
      <c r="AE75">
        <f t="shared" si="26"/>
        <v>1558.4333533204863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73.739641189575195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74.796890258789063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1783.9581603546658</v>
      </c>
      <c r="AD76" t="e">
        <f t="shared" si="26"/>
        <v>#DIV/0!</v>
      </c>
      <c r="AE76">
        <f t="shared" si="26"/>
        <v>1728.3847534854015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71.581844329833984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72.055295944213867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1902.9878861707039</v>
      </c>
      <c r="AD77" t="e">
        <f t="shared" si="26"/>
        <v>#DIV/0!</v>
      </c>
      <c r="AE77">
        <f t="shared" si="26"/>
        <v>1876.2087313890825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55.158331871032715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55.131449699401855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3111.2985435154883</v>
      </c>
      <c r="AD78" t="e">
        <f t="shared" si="26"/>
        <v>#DIV/0!</v>
      </c>
      <c r="AE78">
        <f t="shared" si="26"/>
        <v>3113.8031518536013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75.901374816894531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75.853403091430664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1672.1765447238188</v>
      </c>
      <c r="AD79" t="e">
        <f t="shared" si="26"/>
        <v>#DIV/0!</v>
      </c>
      <c r="AE79">
        <f t="shared" si="26"/>
        <v>1674.5794594640302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49.703932762145996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49.892355918884277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3663.1008378778538</v>
      </c>
      <c r="AD80" t="e">
        <f t="shared" si="26"/>
        <v>#DIV/0!</v>
      </c>
      <c r="AE80">
        <f t="shared" si="26"/>
        <v>3642.4984283500416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51.915096282958984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51.936234474182129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3428.4967989760189</v>
      </c>
      <c r="AD81" t="e">
        <f t="shared" si="26"/>
        <v>#DIV/0!</v>
      </c>
      <c r="AE81">
        <f t="shared" si="26"/>
        <v>3426.328130229746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62.7518310546875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63.136848449707031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2478.7127248156426</v>
      </c>
      <c r="AD82" t="e">
        <f t="shared" si="26"/>
        <v>#DIV/0!</v>
      </c>
      <c r="AE82">
        <f t="shared" si="26"/>
        <v>2450.309648606662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49.824007034301758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50.345169067382813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3649.9583486751662</v>
      </c>
      <c r="AD83" t="e">
        <f t="shared" si="26"/>
        <v>#DIV/0!</v>
      </c>
      <c r="AE83">
        <f t="shared" si="26"/>
        <v>3593.4598939312978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55.668516159057617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55.612065315246582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3064.1448377967899</v>
      </c>
      <c r="AD84" t="e">
        <f t="shared" si="26"/>
        <v>#DIV/0!</v>
      </c>
      <c r="AE84">
        <f t="shared" si="26"/>
        <v>3069.3269373399662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57.502666473388672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57.332008361816406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2900.4496837846523</v>
      </c>
      <c r="AD85" t="e">
        <f t="shared" si="26"/>
        <v>#DIV/0!</v>
      </c>
      <c r="AE85">
        <f t="shared" si="26"/>
        <v>2915.3042872275364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69.89655876159668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70.821660995483398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2001.4499586098959</v>
      </c>
      <c r="AD86" t="e">
        <f t="shared" si="26"/>
        <v>#DIV/0!</v>
      </c>
      <c r="AE86">
        <f t="shared" si="26"/>
        <v>1946.7868635149275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69.622762680053711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69.213537216186523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2017.9206524870547</v>
      </c>
      <c r="AD87" t="e">
        <f t="shared" si="26"/>
        <v>#DIV/0!</v>
      </c>
      <c r="AE87">
        <f t="shared" si="26"/>
        <v>2042.791378126484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60.162450790405273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60.670574188232422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2678.47834618349</v>
      </c>
      <c r="AD88" t="e">
        <f t="shared" si="26"/>
        <v>#DIV/0!</v>
      </c>
      <c r="AE88">
        <f t="shared" si="26"/>
        <v>2638.0470412562604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D32" sqref="D32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3</v>
      </c>
      <c r="J2" s="17">
        <v>6</v>
      </c>
      <c r="K2" s="17">
        <v>4.7</v>
      </c>
      <c r="L2" s="17">
        <v>-0.03</v>
      </c>
      <c r="M2" s="17">
        <v>-0.64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56.338850975036621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56.898647308349609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234.33354940453725</v>
      </c>
      <c r="AD7" t="e">
        <f t="shared" si="0"/>
        <v>#DIV/0!</v>
      </c>
      <c r="AE7">
        <f t="shared" si="0"/>
        <v>225.44498595234407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129.09710715174799</v>
      </c>
      <c r="E8" s="22" t="e">
        <f t="shared" si="1"/>
        <v>#DIV/0!</v>
      </c>
      <c r="F8" s="22">
        <f t="shared" si="1"/>
        <v>129.64526757595115</v>
      </c>
      <c r="G8" s="22" t="e">
        <f t="shared" si="1"/>
        <v>#DIV/0!</v>
      </c>
      <c r="H8" t="s">
        <v>54</v>
      </c>
      <c r="I8" s="28" t="e">
        <f>B9</f>
        <v>#DIV/0!</v>
      </c>
      <c r="J8" s="28">
        <f>D9</f>
        <v>216.43121019812318</v>
      </c>
      <c r="K8" s="28">
        <f>F9</f>
        <v>214.98857356501705</v>
      </c>
      <c r="L8" t="e">
        <f>B17</f>
        <v>#DIV/0!</v>
      </c>
      <c r="M8" t="str">
        <f>F17</f>
        <v>-1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70.655549049377441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69.850787162780762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87.163272756211427</v>
      </c>
      <c r="AD8" t="e">
        <f t="shared" si="0"/>
        <v>#DIV/0!</v>
      </c>
      <c r="AE8">
        <f t="shared" si="0"/>
        <v>92.145978274035556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216.43121019812318</v>
      </c>
      <c r="E9" s="22" t="e">
        <f t="shared" si="3"/>
        <v>#DIV/0!</v>
      </c>
      <c r="F9" s="22">
        <f t="shared" si="3"/>
        <v>214.98857356501705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28">
        <f t="shared" ref="J9:J12" si="5">D10</f>
        <v>143.14909950617897</v>
      </c>
      <c r="K9" s="28">
        <f t="shared" ref="K9:K12" si="6">F10</f>
        <v>146.4403206018132</v>
      </c>
      <c r="L9" t="e">
        <f t="shared" ref="L9:L12" si="7">B18</f>
        <v>#DIV/0!</v>
      </c>
      <c r="M9" t="str">
        <f t="shared" ref="M9:M12" si="8">F18</f>
        <v>3 (2%)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83.576519012451172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83.433883666992188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35.702976957837826</v>
      </c>
      <c r="AD9" t="e">
        <f t="shared" si="0"/>
        <v>#DIV/0!</v>
      </c>
      <c r="AE9">
        <f t="shared" si="0"/>
        <v>36.056493563181796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143.14909950617897</v>
      </c>
      <c r="E10" s="22" t="e">
        <f t="shared" si="3"/>
        <v>#DIV/0!</v>
      </c>
      <c r="F10" s="22">
        <f t="shared" si="3"/>
        <v>146.4403206018132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28">
        <f t="shared" si="5"/>
        <v>81.192735368896393</v>
      </c>
      <c r="K10" s="28">
        <f t="shared" si="6"/>
        <v>83.630326669210817</v>
      </c>
      <c r="L10" t="e">
        <f t="shared" si="7"/>
        <v>#DIV/0!</v>
      </c>
      <c r="M10" t="str">
        <f t="shared" si="8"/>
        <v>2 (3%)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67.368590354919434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66.464613914489746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109.38110069860042</v>
      </c>
      <c r="AD10" t="e">
        <f t="shared" si="0"/>
        <v>#DIV/0!</v>
      </c>
      <c r="AE10">
        <f t="shared" si="0"/>
        <v>116.42911131341866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81.192735368896393</v>
      </c>
      <c r="E11" s="22" t="e">
        <f t="shared" si="3"/>
        <v>#DIV/0!</v>
      </c>
      <c r="F11" s="22">
        <f t="shared" si="3"/>
        <v>83.630326669210817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28">
        <f t="shared" si="5"/>
        <v>81.998937332868053</v>
      </c>
      <c r="K11" s="28">
        <f t="shared" si="6"/>
        <v>82.58432885031705</v>
      </c>
      <c r="L11" t="e">
        <f t="shared" si="7"/>
        <v>#DIV/0!</v>
      </c>
      <c r="M11" t="str">
        <f t="shared" si="8"/>
        <v>1 (1%)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70.989849090576172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70.99995231628418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85.173506547238844</v>
      </c>
      <c r="AD11" t="e">
        <f t="shared" si="0"/>
        <v>#DIV/0!</v>
      </c>
      <c r="AE11">
        <f t="shared" si="0"/>
        <v>85.114084174878727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81.998937332868053</v>
      </c>
      <c r="E12" s="22" t="e">
        <f t="shared" si="3"/>
        <v>#DIV/0!</v>
      </c>
      <c r="F12" s="22">
        <f t="shared" si="3"/>
        <v>82.58432885031705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28">
        <f t="shared" si="5"/>
        <v>47.0595159997157</v>
      </c>
      <c r="K12" s="28">
        <f t="shared" si="6"/>
        <v>47.155390862193308</v>
      </c>
      <c r="L12" t="e">
        <f t="shared" si="7"/>
        <v>#DIV/0!</v>
      </c>
      <c r="M12" t="str">
        <f t="shared" si="8"/>
        <v>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60.210906028747559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60.510483741760254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179.33820522952297</v>
      </c>
      <c r="AD12" t="e">
        <f t="shared" si="0"/>
        <v>#DIV/0!</v>
      </c>
      <c r="AE12">
        <f t="shared" si="0"/>
        <v>175.66510019662974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47.0595159997157</v>
      </c>
      <c r="E13" s="23" t="e">
        <f t="shared" si="3"/>
        <v>#DIV/0!</v>
      </c>
      <c r="F13" s="23">
        <f t="shared" si="3"/>
        <v>47.155390862193308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65.126358985900879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65.196529388427734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127.70539079815222</v>
      </c>
      <c r="AD13" t="e">
        <f t="shared" si="0"/>
        <v>#DIV/0!</v>
      </c>
      <c r="AE13">
        <f t="shared" si="0"/>
        <v>127.08787508816293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80.204221725463867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80.220352172851562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45.068525362840056</v>
      </c>
      <c r="AD14" t="e">
        <f t="shared" si="0"/>
        <v>#DIV/0!</v>
      </c>
      <c r="AE14">
        <f t="shared" si="0"/>
        <v>45.018335643122718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72.829436302185059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73.312923431396484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75.009610605885371</v>
      </c>
      <c r="AD15" t="e">
        <f t="shared" si="0"/>
        <v>#DIV/0!</v>
      </c>
      <c r="AE15">
        <f t="shared" si="0"/>
        <v>72.545803808839054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1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85.119594573974609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85.117546081542969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32.093136463068902</v>
      </c>
      <c r="AD16" t="e">
        <f t="shared" si="0"/>
        <v>#DIV/0!</v>
      </c>
      <c r="AE16">
        <f t="shared" si="0"/>
        <v>32.097678118665904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-1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74.834966659545898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73.556003570556641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65.305686658063479</v>
      </c>
      <c r="AD17" t="e">
        <f t="shared" si="0"/>
        <v>#DIV/0!</v>
      </c>
      <c r="AE17">
        <f t="shared" si="0"/>
        <v>71.3378297255109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3 (2%)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78.794443130493164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78.870048522949219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49.678297745920638</v>
      </c>
      <c r="AD18" t="e">
        <f t="shared" si="0"/>
        <v>#DIV/0!</v>
      </c>
      <c r="AE18">
        <f t="shared" si="0"/>
        <v>49.419522437848713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2 (3%)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78.99647331237793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78.916534423828125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48.989815134616492</v>
      </c>
      <c r="AD19" t="e">
        <f t="shared" si="0"/>
        <v>#DIV/0!</v>
      </c>
      <c r="AE19">
        <f t="shared" si="0"/>
        <v>49.261084333482216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 (1%)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64.323849678039551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65.290064811706543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134.98468880897616</v>
      </c>
      <c r="AD20" t="e">
        <f t="shared" si="0"/>
        <v>#DIV/0!</v>
      </c>
      <c r="AE20">
        <f t="shared" si="0"/>
        <v>126.26938221590464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0 (0%)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65.658475875854492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65.237363815307617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123.09650535778</v>
      </c>
      <c r="AD21" t="e">
        <f t="shared" si="0"/>
        <v>#DIV/0!</v>
      </c>
      <c r="AE21">
        <f t="shared" si="0"/>
        <v>126.72989806364519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62.122992515563965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62.235349655151367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157.14849440911811</v>
      </c>
      <c r="AD22" t="e">
        <f t="shared" si="0"/>
        <v>#DIV/0!</v>
      </c>
      <c r="AE22">
        <f t="shared" si="0"/>
        <v>155.93352994623405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371.06382249031009</v>
      </c>
      <c r="E23" s="21" t="e">
        <f t="shared" si="11"/>
        <v>#DIV/0!</v>
      </c>
      <c r="F23" s="21">
        <f t="shared" si="11"/>
        <v>370.7627120438961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51.227376937866211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51.52306079864502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333.56363036254857</v>
      </c>
      <c r="AD23" t="e">
        <f t="shared" si="2"/>
        <v>#DIV/0!</v>
      </c>
      <c r="AE23">
        <f t="shared" si="2"/>
        <v>326.81966165016576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311.61879036200622</v>
      </c>
      <c r="E24" s="21" t="e">
        <f t="shared" si="12"/>
        <v>#DIV/0!</v>
      </c>
      <c r="F24" s="21">
        <f t="shared" si="12"/>
        <v>304.22923625445708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79.139266967773438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77.862747192382812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48.508963041170546</v>
      </c>
      <c r="AD24" t="e">
        <f t="shared" si="2"/>
        <v>#DIV/0!</v>
      </c>
      <c r="AE24">
        <f t="shared" si="2"/>
        <v>52.98068684615572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172.67909160812994</v>
      </c>
      <c r="E25" s="21" t="e">
        <f t="shared" si="13"/>
        <v>#DIV/0!</v>
      </c>
      <c r="F25" s="21">
        <f t="shared" si="13"/>
        <v>173.15727280242146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59.621826171875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59.691473960876465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186.78638407411501</v>
      </c>
      <c r="AD25" t="e">
        <f t="shared" si="2"/>
        <v>#DIV/0!</v>
      </c>
      <c r="AE25">
        <f t="shared" si="2"/>
        <v>185.8898946007869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102.74627595163898</v>
      </c>
      <c r="E26" s="21" t="e">
        <f t="shared" si="14"/>
        <v>#DIV/0!</v>
      </c>
      <c r="F26" s="21">
        <f t="shared" si="14"/>
        <v>103.27176865377994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55.322084426879883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54.847688674926758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251.38390436855053</v>
      </c>
      <c r="AD26" t="e">
        <f t="shared" si="2"/>
        <v>#DIV/0!</v>
      </c>
      <c r="AE26">
        <f t="shared" si="2"/>
        <v>259.75824400737184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65.908704462331229</v>
      </c>
      <c r="E27" s="21" t="e">
        <f t="shared" si="15"/>
        <v>#DIV/0!</v>
      </c>
      <c r="F27" s="21">
        <f t="shared" si="15"/>
        <v>68.143913533899479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58.019808769226074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58.191120147705078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208.64392157295072</v>
      </c>
      <c r="AD27" t="e">
        <f t="shared" si="2"/>
        <v>#DIV/0!</v>
      </c>
      <c r="AE27">
        <f t="shared" si="2"/>
        <v>206.1894288240303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43.217889779226418</v>
      </c>
      <c r="E28" s="21" t="e">
        <f t="shared" si="16"/>
        <v>#DIV/0!</v>
      </c>
      <c r="F28" s="21">
        <f t="shared" si="16"/>
        <v>42.405271386074432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62.297945022583008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61.611673355102539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155.26073912994198</v>
      </c>
      <c r="AD28" t="e">
        <f t="shared" si="2"/>
        <v>#DIV/0!</v>
      </c>
      <c r="AE28">
        <f t="shared" si="2"/>
        <v>162.79827519703346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29.382322973323475</v>
      </c>
      <c r="E29" s="21" t="e">
        <f t="shared" si="17"/>
        <v>#DIV/0!</v>
      </c>
      <c r="F29" s="21">
        <f t="shared" si="17"/>
        <v>29.439863689611812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74.259063720703125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74.534732818603516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67.956043923142403</v>
      </c>
      <c r="AD29" t="e">
        <f t="shared" si="2"/>
        <v>#DIV/0!</v>
      </c>
      <c r="AE29">
        <f t="shared" si="2"/>
        <v>66.674231010684593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68.62907886505127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68.252909660339355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100.25998471065967</v>
      </c>
      <c r="AD30" t="e">
        <f t="shared" si="2"/>
        <v>#DIV/0!</v>
      </c>
      <c r="AE30">
        <f t="shared" si="2"/>
        <v>102.89936866874392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72.417806625366211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71.060531616210938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77.173074282486525</v>
      </c>
      <c r="AD31" t="e">
        <f t="shared" si="2"/>
        <v>#DIV/0!</v>
      </c>
      <c r="AE31">
        <f t="shared" si="2"/>
        <v>84.75865403579995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75.797832489013672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75.578351974487305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61.103350587620717</v>
      </c>
      <c r="AD32" t="e">
        <f t="shared" si="2"/>
        <v>#DIV/0!</v>
      </c>
      <c r="AE32">
        <f t="shared" si="2"/>
        <v>62.036807563431886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67.162528991699219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68.148504257202148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110.94918854298326</v>
      </c>
      <c r="AD33" t="e">
        <f t="shared" si="2"/>
        <v>#DIV/0!</v>
      </c>
      <c r="AE33">
        <f t="shared" si="2"/>
        <v>103.64416863881597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70.130280494689941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70.401654243469238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90.384005778791263</v>
      </c>
      <c r="AD34" t="e">
        <f t="shared" si="2"/>
        <v>#DIV/0!</v>
      </c>
      <c r="AE34">
        <f t="shared" si="2"/>
        <v>88.705464154492674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69.799198150634766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68.720394134521484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92.474939419613563</v>
      </c>
      <c r="AD35" t="e">
        <f t="shared" si="2"/>
        <v>#DIV/0!</v>
      </c>
      <c r="AE35">
        <f t="shared" si="2"/>
        <v>99.629551659465463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0.5481604242031608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68.713767051696777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68.745680809020996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99.675170782029056</v>
      </c>
      <c r="AD36" t="e">
        <f t="shared" si="2"/>
        <v>#DIV/0!</v>
      </c>
      <c r="AE36">
        <f t="shared" si="2"/>
        <v>99.455676479441621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-1.4426366331061331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52.165253639221191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52.525032997131348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312.63845138651715</v>
      </c>
      <c r="AD37" t="e">
        <f t="shared" si="2"/>
        <v>#DIV/0!</v>
      </c>
      <c r="AE37">
        <f t="shared" si="2"/>
        <v>304.9643052859717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3.2912210956342278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66.654895782470703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68.075536727905273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114.90875693017981</v>
      </c>
      <c r="AD38" t="e">
        <f t="shared" si="2"/>
        <v>#DIV/0!</v>
      </c>
      <c r="AE38">
        <f t="shared" si="2"/>
        <v>104.16789740624779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2.4375913003144234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64.846559524536133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64.048515319824219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130.19767061093455</v>
      </c>
      <c r="AD39" t="e">
        <f t="shared" si="2"/>
        <v>#DIV/0!</v>
      </c>
      <c r="AE39">
        <f t="shared" si="2"/>
        <v>137.57658989400906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0.58539151744899698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79.554431915283203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78.874090194702148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47.137553957343187</v>
      </c>
      <c r="AD40" t="e">
        <f t="shared" si="2"/>
        <v>#DIV/0!</v>
      </c>
      <c r="AE40">
        <f t="shared" si="2"/>
        <v>49.405726986842808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9.5874862477607792E-2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60.331052780151367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60.090957641601563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177.85595734113389</v>
      </c>
      <c r="AD41" t="e">
        <f t="shared" si="2"/>
        <v>#DIV/0!</v>
      </c>
      <c r="AE41">
        <f t="shared" si="2"/>
        <v>180.83032829359831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67.923243522644043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66.743546485900879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105.26953251815439</v>
      </c>
      <c r="AD42" t="e">
        <f t="shared" si="2"/>
        <v>#DIV/0!</v>
      </c>
      <c r="AE42">
        <f t="shared" si="2"/>
        <v>114.20723189534993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53.444581985473633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53.609986305236816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286.19532839609576</v>
      </c>
      <c r="AD43" t="e">
        <f t="shared" si="2"/>
        <v>#DIV/0!</v>
      </c>
      <c r="AE43">
        <f t="shared" si="2"/>
        <v>282.94394915226655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75.318759918212891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74.307662963867187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63.159284644679452</v>
      </c>
      <c r="AD44" t="e">
        <f t="shared" si="2"/>
        <v>#DIV/0!</v>
      </c>
      <c r="AE44">
        <f t="shared" si="2"/>
        <v>67.728290059493972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4.2461092761654391E-3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73.517705917358398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73.275547027587891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71.52680439300164</v>
      </c>
      <c r="AD45" t="e">
        <f t="shared" si="2"/>
        <v>#DIV/0!</v>
      </c>
      <c r="AE45">
        <f t="shared" si="2"/>
        <v>72.733349685514114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-6.6655665409139919E-3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75.553428649902344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76.070547103881836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62.143704746561717</v>
      </c>
      <c r="AD46" t="e">
        <f t="shared" si="2"/>
        <v>#DIV/0!</v>
      </c>
      <c r="AE46">
        <f t="shared" si="2"/>
        <v>59.963032313979213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2.2991559897952159E-2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70.726893424987793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69.554527282714844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86.734763223989745</v>
      </c>
      <c r="AD47" t="e">
        <f t="shared" si="2"/>
        <v>#DIV/0!</v>
      </c>
      <c r="AE47">
        <f t="shared" si="2"/>
        <v>94.051165443406532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3.0022283265113699E-2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59.677286148071289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59.823786735534668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186.07216704144764</v>
      </c>
      <c r="AD48" t="e">
        <f t="shared" si="2"/>
        <v>#DIV/0!</v>
      </c>
      <c r="AE48">
        <f t="shared" si="2"/>
        <v>184.19863092453517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7.1390134615116714E-3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79.681510925292969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79.259506225585937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46.725576912442868</v>
      </c>
      <c r="AD49" t="e">
        <f t="shared" si="2"/>
        <v>#DIV/0!</v>
      </c>
      <c r="AE49">
        <f t="shared" si="2"/>
        <v>48.107724280100967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2.0373108486323359E-3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65.579026222229004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65.618154525756836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123.77393931929117</v>
      </c>
      <c r="AD50" t="e">
        <f t="shared" si="2"/>
        <v>#DIV/0!</v>
      </c>
      <c r="AE50">
        <f t="shared" si="2"/>
        <v>123.43984400616813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73.457841873168945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72.697002410888672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71.823198857742796</v>
      </c>
      <c r="AD51" t="e">
        <f t="shared" si="2"/>
        <v>#DIV/0!</v>
      </c>
      <c r="AE51">
        <f t="shared" si="2"/>
        <v>75.698962569834308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53.574331283569336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54.238445281982422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283.64168814518098</v>
      </c>
      <c r="AD52" t="e">
        <f t="shared" si="2"/>
        <v>#DIV/0!</v>
      </c>
      <c r="AE52">
        <f t="shared" si="2"/>
        <v>270.92347755283305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71.479836463928223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72.857269287109375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82.338870670944218</v>
      </c>
      <c r="AD53" t="e">
        <f t="shared" si="2"/>
        <v>#DIV/0!</v>
      </c>
      <c r="AE53">
        <f t="shared" si="2"/>
        <v>74.865533090379586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53.141752243041992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53.240281105041504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292.24523089629753</v>
      </c>
      <c r="AD54" t="e">
        <f t="shared" si="2"/>
        <v>#DIV/0!</v>
      </c>
      <c r="AE54">
        <f t="shared" si="2"/>
        <v>290.26292465567877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69.242693901062012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69.152252197265625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96.099069595010448</v>
      </c>
      <c r="AD55" t="e">
        <f t="shared" si="2"/>
        <v>#DIV/0!</v>
      </c>
      <c r="AE55">
        <f t="shared" si="2"/>
        <v>96.701327062361784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63.097816467285156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63.098027229309082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146.91478570530123</v>
      </c>
      <c r="AD56" t="e">
        <f t="shared" si="2"/>
        <v>#DIV/0!</v>
      </c>
      <c r="AE56">
        <f t="shared" si="2"/>
        <v>146.91264679954929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75.761024475097656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73.649049758911133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61.258910106184629</v>
      </c>
      <c r="AD57" t="e">
        <f t="shared" si="2"/>
        <v>#DIV/0!</v>
      </c>
      <c r="AE57">
        <f t="shared" si="2"/>
        <v>70.880783130344398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64.009331703186035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63.952377319335938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137.94947401482921</v>
      </c>
      <c r="AD58" t="e">
        <f t="shared" si="2"/>
        <v>#DIV/0!</v>
      </c>
      <c r="AE58">
        <f t="shared" si="2"/>
        <v>138.49327344236451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58.934886932373047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59.180813789367676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195.86344638876204</v>
      </c>
      <c r="AD59" t="e">
        <f t="shared" si="2"/>
        <v>#DIV/0!</v>
      </c>
      <c r="AE59">
        <f t="shared" si="2"/>
        <v>192.56421622464697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59.127472877502441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59.080767631530762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193.27505862512569</v>
      </c>
      <c r="AD60" t="e">
        <f t="shared" si="2"/>
        <v>#DIV/0!</v>
      </c>
      <c r="AE60">
        <f t="shared" si="2"/>
        <v>193.89962584645835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79.565488815307617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79.148246765136719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47.101564812624844</v>
      </c>
      <c r="AD61" t="e">
        <f t="shared" si="2"/>
        <v>#DIV/0!</v>
      </c>
      <c r="AE61">
        <f t="shared" si="2"/>
        <v>48.47888214428496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86.397129058837891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86.368806838989258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29.382322973323475</v>
      </c>
      <c r="AD62" t="e">
        <f t="shared" si="2"/>
        <v>#DIV/0!</v>
      </c>
      <c r="AE62">
        <f t="shared" si="2"/>
        <v>29.439863689611812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58.932610511779785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58.200431823730469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195.89424825197847</v>
      </c>
      <c r="AD63" t="e">
        <f t="shared" si="26"/>
        <v>#DIV/0!</v>
      </c>
      <c r="AE63">
        <f t="shared" si="26"/>
        <v>206.05684469841998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66.742853164672852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66.197836875915527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114.21270174572092</v>
      </c>
      <c r="AD64" t="e">
        <f t="shared" si="26"/>
        <v>#DIV/0!</v>
      </c>
      <c r="AE64">
        <f t="shared" si="26"/>
        <v>118.5945942906239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62.929566383361816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62.158711433410645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148.63223504158589</v>
      </c>
      <c r="AD65" t="e">
        <f t="shared" si="26"/>
        <v>#DIV/0!</v>
      </c>
      <c r="AE65">
        <f t="shared" si="26"/>
        <v>156.76122803689427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74.042043685913086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73.737100601196289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68.982461848193992</v>
      </c>
      <c r="AD66" t="e">
        <f t="shared" si="26"/>
        <v>#DIV/0!</v>
      </c>
      <c r="AE66">
        <f t="shared" si="26"/>
        <v>70.45097079808157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54.549686431884766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54.390958786010742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265.16085276015122</v>
      </c>
      <c r="AD67" t="e">
        <f t="shared" si="26"/>
        <v>#DIV/0!</v>
      </c>
      <c r="AE67">
        <f t="shared" si="26"/>
        <v>268.08421084528146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49.685046195983887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49.696798324584961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371.06382249031009</v>
      </c>
      <c r="AD68" t="e">
        <f t="shared" si="26"/>
        <v>#DIV/0!</v>
      </c>
      <c r="AE68">
        <f t="shared" si="26"/>
        <v>370.7627120438961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68.207127571105957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67.866524696350098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103.22530455017535</v>
      </c>
      <c r="AD69" t="e">
        <f t="shared" si="26"/>
        <v>#DIV/0!</v>
      </c>
      <c r="AE69">
        <f t="shared" si="26"/>
        <v>105.68278734336744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76.595607757568359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76.475540161132812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57.82714714551458</v>
      </c>
      <c r="AD70" t="e">
        <f t="shared" si="26"/>
        <v>#DIV/0!</v>
      </c>
      <c r="AE70">
        <f t="shared" si="26"/>
        <v>58.308758576463944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62.238437652587891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61.361701965332031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155.90027110869099</v>
      </c>
      <c r="AD71" t="e">
        <f t="shared" si="26"/>
        <v>#DIV/0!</v>
      </c>
      <c r="AE71">
        <f t="shared" si="26"/>
        <v>165.63379061979666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74.51734733581543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73.956606864929199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66.754351302529201</v>
      </c>
      <c r="AD72" t="e">
        <f t="shared" si="26"/>
        <v>#DIV/0!</v>
      </c>
      <c r="AE72">
        <f t="shared" si="26"/>
        <v>69.390783957116028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80.843877792358398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81.40617561340332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43.120487906404648</v>
      </c>
      <c r="AD73" t="e">
        <f t="shared" si="26"/>
        <v>#DIV/0!</v>
      </c>
      <c r="AE73">
        <f t="shared" si="26"/>
        <v>41.477706254354629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68.342114448547363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68.525774002075195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102.26724735310259</v>
      </c>
      <c r="AD74" t="e">
        <f t="shared" si="26"/>
        <v>#DIV/0!</v>
      </c>
      <c r="AE74">
        <f t="shared" si="26"/>
        <v>100.9780035475226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81.311325073242187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81.133031845092773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41.750362228819391</v>
      </c>
      <c r="AD75" t="e">
        <f t="shared" si="26"/>
        <v>#DIV/0!</v>
      </c>
      <c r="AE75">
        <f t="shared" si="26"/>
        <v>42.26774168833505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74.763954162597656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75.509819030761719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65.626822182265229</v>
      </c>
      <c r="AD76" t="e">
        <f t="shared" si="26"/>
        <v>#DIV/0!</v>
      </c>
      <c r="AE76">
        <f t="shared" si="26"/>
        <v>62.331191542071508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75.631324768066406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75.920347213745117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61.81021538686462</v>
      </c>
      <c r="AD77" t="e">
        <f t="shared" si="26"/>
        <v>#DIV/0!</v>
      </c>
      <c r="AE77">
        <f t="shared" si="26"/>
        <v>60.588413903004117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58.942182540893555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58.886609077453613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195.76476336966209</v>
      </c>
      <c r="AD78" t="e">
        <f t="shared" si="26"/>
        <v>#DIV/0!</v>
      </c>
      <c r="AE78">
        <f t="shared" si="26"/>
        <v>196.51772491960278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79.849798202514648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79.730155944824219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46.185542996563633</v>
      </c>
      <c r="AD79" t="e">
        <f t="shared" si="26"/>
        <v>#DIV/0!</v>
      </c>
      <c r="AE79">
        <f t="shared" si="26"/>
        <v>46.568829447130241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51.172045707702637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51.432185173034668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334.84099883824712</v>
      </c>
      <c r="AD80" t="e">
        <f t="shared" si="26"/>
        <v>#DIV/0!</v>
      </c>
      <c r="AE80">
        <f t="shared" si="26"/>
        <v>328.87771382494776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57.534741401672363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56.966346740722656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215.75345443748432</v>
      </c>
      <c r="AD81" t="e">
        <f t="shared" si="26"/>
        <v>#DIV/0!</v>
      </c>
      <c r="AE81">
        <f t="shared" si="26"/>
        <v>224.39315134509641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70.226616859436035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70.653766632080078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89.784525999634141</v>
      </c>
      <c r="AD82" t="e">
        <f t="shared" si="26"/>
        <v>#DIV/0!</v>
      </c>
      <c r="AE82">
        <f t="shared" si="26"/>
        <v>87.174005397059247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50.822653770446777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51.387255668640137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343.02074583092588</v>
      </c>
      <c r="AD83" t="e">
        <f t="shared" si="26"/>
        <v>#DIV/0!</v>
      </c>
      <c r="AE83">
        <f t="shared" si="26"/>
        <v>329.90001093511461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62.248507499694824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62.19444465637207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155.79186452671112</v>
      </c>
      <c r="AD84" t="e">
        <f t="shared" si="26"/>
        <v>#DIV/0!</v>
      </c>
      <c r="AE84">
        <f t="shared" si="26"/>
        <v>156.37476149462174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64.454028129577637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64.329625129699707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133.77629263673728</v>
      </c>
      <c r="AD85" t="e">
        <f t="shared" si="26"/>
        <v>#DIV/0!</v>
      </c>
      <c r="AE85">
        <f t="shared" si="26"/>
        <v>134.93084685934764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74.183778762817383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74.725517272949219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68.310369911614174</v>
      </c>
      <c r="AD86" t="e">
        <f t="shared" si="26"/>
        <v>#DIV/0!</v>
      </c>
      <c r="AE86">
        <f t="shared" si="26"/>
        <v>65.801301211530571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73.583864212036133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72.938962936401367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71.200668895238948</v>
      </c>
      <c r="AD87" t="e">
        <f t="shared" si="26"/>
        <v>#DIV/0!</v>
      </c>
      <c r="AE87">
        <f t="shared" si="26"/>
        <v>74.444241943394658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63.511507987976074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63.156224250793457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142.77585197013889</v>
      </c>
      <c r="AD88" t="e">
        <f t="shared" si="26"/>
        <v>#DIV/0!</v>
      </c>
      <c r="AE88">
        <f t="shared" si="26"/>
        <v>146.32322767676209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J7" sqref="J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2" max="12" width="26" bestFit="1" customWidth="1"/>
    <col min="13" max="13" width="27" bestFit="1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3</v>
      </c>
      <c r="J2" s="17">
        <v>5</v>
      </c>
      <c r="K2" s="17">
        <v>3.7</v>
      </c>
      <c r="L2" s="17">
        <v>-0.02</v>
      </c>
      <c r="M2" s="17">
        <v>0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60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27" t="s">
        <v>53</v>
      </c>
      <c r="J7" s="27" t="s">
        <v>61</v>
      </c>
      <c r="K7" s="27" t="str">
        <f>sources!D70</f>
        <v>Alt4A_Stage2</v>
      </c>
      <c r="L7" t="str">
        <f>K7&amp;" vs. "&amp;I7</f>
        <v>Alt4A_Stage2 vs. Existing</v>
      </c>
      <c r="M7" t="str">
        <f>K7&amp;" vs. "&amp;J7</f>
        <v>Alt4A_Stage2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56.162120819091797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56.567446390787758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377.36149484763365</v>
      </c>
      <c r="AD7" t="e">
        <f t="shared" si="0"/>
        <v>#DIV/0!</v>
      </c>
      <c r="AE7">
        <f t="shared" si="0"/>
        <v>370.38302315788457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275.361089976664</v>
      </c>
      <c r="E8" s="22" t="e">
        <f t="shared" si="1"/>
        <v>#DIV/0!</v>
      </c>
      <c r="F8" s="22">
        <f t="shared" si="1"/>
        <v>276.27772188600528</v>
      </c>
      <c r="G8" s="22" t="e">
        <f t="shared" si="1"/>
        <v>#DIV/0!</v>
      </c>
      <c r="H8" t="s">
        <v>54</v>
      </c>
      <c r="I8" s="28" t="e">
        <f>B9</f>
        <v>#DIV/0!</v>
      </c>
      <c r="J8" s="28">
        <f>D9</f>
        <v>397.35041288583091</v>
      </c>
      <c r="K8" s="28">
        <f>F9</f>
        <v>395.27737555726435</v>
      </c>
      <c r="L8" t="e">
        <f>B17</f>
        <v>#DIV/0!</v>
      </c>
      <c r="M8" t="str">
        <f>F17</f>
        <v>-2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68.299917856852218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68.132269541422531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215.77525715521685</v>
      </c>
      <c r="AD8" t="e">
        <f t="shared" si="0"/>
        <v>#DIV/0!</v>
      </c>
      <c r="AE8">
        <f t="shared" si="0"/>
        <v>217.44759525020518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397.35041288583091</v>
      </c>
      <c r="E9" s="22" t="e">
        <f t="shared" si="3"/>
        <v>#DIV/0!</v>
      </c>
      <c r="F9" s="22">
        <f t="shared" si="3"/>
        <v>395.27737555726435</v>
      </c>
      <c r="G9" s="22" t="e">
        <f t="shared" si="3"/>
        <v>#DIV/0!</v>
      </c>
      <c r="H9" t="s">
        <v>55</v>
      </c>
      <c r="I9" s="28" t="e">
        <f t="shared" ref="I9:I12" si="4">B10</f>
        <v>#DIV/0!</v>
      </c>
      <c r="J9" s="28">
        <f t="shared" ref="J9:J12" si="5">D10</f>
        <v>320.48241960094452</v>
      </c>
      <c r="K9" s="28">
        <f t="shared" ref="K9:K12" si="6">F10</f>
        <v>325.171373443064</v>
      </c>
      <c r="L9" t="e">
        <f t="shared" ref="L9:L12" si="7">B18</f>
        <v>#DIV/0!</v>
      </c>
      <c r="M9" t="str">
        <f t="shared" ref="M9:M12" si="8">F18</f>
        <v>5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81.450632731119796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81.281611124674484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117.75716605317267</v>
      </c>
      <c r="AD9" t="e">
        <f t="shared" si="0"/>
        <v>#DIV/0!</v>
      </c>
      <c r="AE9">
        <f t="shared" si="0"/>
        <v>118.67733286918181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9">AVERAGEIFS(AA$7:AA$88,$P$7:$P$88,$A10)</f>
        <v>#DIV/0!</v>
      </c>
      <c r="C10" s="22" t="e">
        <f t="shared" si="3"/>
        <v>#DIV/0!</v>
      </c>
      <c r="D10" s="22">
        <f t="shared" si="3"/>
        <v>320.48241960094452</v>
      </c>
      <c r="E10" s="22" t="e">
        <f t="shared" si="3"/>
        <v>#DIV/0!</v>
      </c>
      <c r="F10" s="22">
        <f t="shared" si="3"/>
        <v>325.171373443064</v>
      </c>
      <c r="G10" s="22" t="e">
        <f t="shared" si="3"/>
        <v>#DIV/0!</v>
      </c>
      <c r="H10" t="s">
        <v>56</v>
      </c>
      <c r="I10" s="28" t="e">
        <f t="shared" si="4"/>
        <v>#DIV/0!</v>
      </c>
      <c r="J10" s="28">
        <f t="shared" si="5"/>
        <v>204.47754007616038</v>
      </c>
      <c r="K10" s="28">
        <f t="shared" si="6"/>
        <v>209.24120898061003</v>
      </c>
      <c r="L10" t="e">
        <f t="shared" si="7"/>
        <v>#DIV/0!</v>
      </c>
      <c r="M10" t="str">
        <f t="shared" si="8"/>
        <v>5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63.947307586669922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62.78611628214518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263.66582853890077</v>
      </c>
      <c r="AD10" t="e">
        <f t="shared" si="0"/>
        <v>#DIV/0!</v>
      </c>
      <c r="AE10">
        <f t="shared" si="0"/>
        <v>278.14910980780121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9"/>
        <v>#DIV/0!</v>
      </c>
      <c r="C11" s="22" t="e">
        <f t="shared" si="3"/>
        <v>#DIV/0!</v>
      </c>
      <c r="D11" s="22">
        <f t="shared" si="3"/>
        <v>204.47754007616038</v>
      </c>
      <c r="E11" s="22" t="e">
        <f t="shared" si="3"/>
        <v>#DIV/0!</v>
      </c>
      <c r="F11" s="22">
        <f t="shared" si="3"/>
        <v>209.24120898061003</v>
      </c>
      <c r="G11" s="22" t="e">
        <f t="shared" si="3"/>
        <v>#DIV/0!</v>
      </c>
      <c r="H11" t="s">
        <v>57</v>
      </c>
      <c r="I11" s="28" t="e">
        <f t="shared" si="4"/>
        <v>#DIV/0!</v>
      </c>
      <c r="J11" s="28">
        <f t="shared" si="5"/>
        <v>208.59118090999135</v>
      </c>
      <c r="K11" s="28">
        <f t="shared" si="6"/>
        <v>209.30700498424312</v>
      </c>
      <c r="L11" t="e">
        <f t="shared" si="7"/>
        <v>#DIV/0!</v>
      </c>
      <c r="M11" t="str">
        <f t="shared" si="8"/>
        <v>1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67.655576070149735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67.64501953125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222.27390457142678</v>
      </c>
      <c r="AD11" t="e">
        <f t="shared" si="0"/>
        <v>#DIV/0!</v>
      </c>
      <c r="AE11">
        <f t="shared" si="0"/>
        <v>222.38198854061781</v>
      </c>
      <c r="AF11" t="e">
        <f t="shared" si="0"/>
        <v>#DIV/0!</v>
      </c>
    </row>
    <row r="12" spans="1:32" x14ac:dyDescent="0.25">
      <c r="A12" s="18" t="s">
        <v>6</v>
      </c>
      <c r="B12" s="22" t="e">
        <f t="shared" si="9"/>
        <v>#DIV/0!</v>
      </c>
      <c r="C12" s="22" t="e">
        <f t="shared" si="3"/>
        <v>#DIV/0!</v>
      </c>
      <c r="D12" s="22">
        <f t="shared" si="3"/>
        <v>208.59118090999135</v>
      </c>
      <c r="E12" s="22" t="e">
        <f t="shared" si="3"/>
        <v>#DIV/0!</v>
      </c>
      <c r="F12" s="22">
        <f t="shared" si="3"/>
        <v>209.30700498424312</v>
      </c>
      <c r="G12" s="22" t="e">
        <f t="shared" si="3"/>
        <v>#DIV/0!</v>
      </c>
      <c r="H12" t="s">
        <v>58</v>
      </c>
      <c r="I12" s="28" t="e">
        <f t="shared" si="4"/>
        <v>#DIV/0!</v>
      </c>
      <c r="J12" s="28">
        <f t="shared" si="5"/>
        <v>138.42921910041471</v>
      </c>
      <c r="K12" s="28">
        <f t="shared" si="6"/>
        <v>138.54501474434596</v>
      </c>
      <c r="L12" t="e">
        <f t="shared" si="7"/>
        <v>#DIV/0!</v>
      </c>
      <c r="M12" t="str">
        <f t="shared" si="8"/>
        <v>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55.978397369384766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55.896643320719399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380.56781134249707</v>
      </c>
      <c r="AD12" t="e">
        <f t="shared" si="0"/>
        <v>#DIV/0!</v>
      </c>
      <c r="AE12">
        <f t="shared" si="0"/>
        <v>382.00331665205107</v>
      </c>
      <c r="AF12" t="e">
        <f t="shared" si="0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138.42921910041471</v>
      </c>
      <c r="E13" s="23" t="e">
        <f t="shared" si="3"/>
        <v>#DIV/0!</v>
      </c>
      <c r="F13" s="23">
        <f t="shared" si="3"/>
        <v>138.54501474434596</v>
      </c>
      <c r="G13" s="23" t="e">
        <f t="shared" si="3"/>
        <v>#DIV/0!</v>
      </c>
      <c r="J13" s="28"/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60.458215077718101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60.410814921061196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309.62477104131887</v>
      </c>
      <c r="AD13" t="e">
        <f t="shared" si="0"/>
        <v>#DIV/0!</v>
      </c>
      <c r="AE13">
        <f t="shared" si="0"/>
        <v>310.30137611109018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79.208872477213546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79.242787679036454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130.56373052905801</v>
      </c>
      <c r="AD14" t="e">
        <f t="shared" si="0"/>
        <v>#DIV/0!</v>
      </c>
      <c r="AE14">
        <f t="shared" si="0"/>
        <v>130.35996837046733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69.694349924723312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70.321533203125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202.35456278180263</v>
      </c>
      <c r="AD15" t="e">
        <f t="shared" si="0"/>
        <v>#DIV/0!</v>
      </c>
      <c r="AE15">
        <f t="shared" si="0"/>
        <v>196.59358209085138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10">TEXT(B36,"##0")&amp;" ("&amp;TEXT(B45,"0%")&amp;")"</f>
        <v>#DIV/0!</v>
      </c>
      <c r="C16" s="15" t="e">
        <f t="shared" si="10"/>
        <v>#DIV/0!</v>
      </c>
      <c r="D16" s="15" t="e">
        <f t="shared" si="10"/>
        <v>#DIV/0!</v>
      </c>
      <c r="E16" s="15" t="e">
        <f t="shared" si="10"/>
        <v>#DIV/0!</v>
      </c>
      <c r="F16" s="15" t="str">
        <f t="shared" si="10"/>
        <v>1 (0%)</v>
      </c>
      <c r="G16" s="15" t="e">
        <f t="shared" si="10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83.45766957600911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83.43979136149089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107.36101494541622</v>
      </c>
      <c r="AD16" t="e">
        <f t="shared" si="0"/>
        <v>#DIV/0!</v>
      </c>
      <c r="AE16">
        <f t="shared" si="0"/>
        <v>107.44944405077635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10"/>
        <v>#DIV/0!</v>
      </c>
      <c r="C17" s="15" t="e">
        <f t="shared" si="10"/>
        <v>#DIV/0!</v>
      </c>
      <c r="D17" s="15" t="e">
        <f t="shared" si="10"/>
        <v>#DIV/0!</v>
      </c>
      <c r="E17" s="15" t="e">
        <f t="shared" si="10"/>
        <v>#DIV/0!</v>
      </c>
      <c r="F17" s="15" t="str">
        <f t="shared" si="10"/>
        <v>-2 (-1%)</v>
      </c>
      <c r="G17" s="15" t="e">
        <f t="shared" si="10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74.263776143391922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72.611895243326828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163.95492887717964</v>
      </c>
      <c r="AD17" t="e">
        <f t="shared" si="0"/>
        <v>#DIV/0!</v>
      </c>
      <c r="AE17">
        <f t="shared" si="0"/>
        <v>176.91395648970763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10"/>
        <v>#DIV/0!</v>
      </c>
      <c r="C18" s="15" t="e">
        <f t="shared" si="10"/>
        <v>#DIV/0!</v>
      </c>
      <c r="D18" s="15" t="e">
        <f t="shared" si="10"/>
        <v>#DIV/0!</v>
      </c>
      <c r="E18" s="15" t="e">
        <f t="shared" si="10"/>
        <v>#DIV/0!</v>
      </c>
      <c r="F18" s="15" t="str">
        <f t="shared" si="10"/>
        <v>5 (1%)</v>
      </c>
      <c r="G18" s="15" t="e">
        <f t="shared" si="10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77.445602416992188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77.544049580891922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141.60805301421001</v>
      </c>
      <c r="AD18" t="e">
        <f t="shared" si="0"/>
        <v>#DIV/0!</v>
      </c>
      <c r="AE18">
        <f t="shared" si="0"/>
        <v>140.96750344172625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10"/>
        <v>#DIV/0!</v>
      </c>
      <c r="C19" s="15" t="e">
        <f t="shared" si="10"/>
        <v>#DIV/0!</v>
      </c>
      <c r="D19" s="15" t="e">
        <f t="shared" si="10"/>
        <v>#DIV/0!</v>
      </c>
      <c r="E19" s="15" t="e">
        <f t="shared" si="10"/>
        <v>#DIV/0!</v>
      </c>
      <c r="F19" s="15" t="str">
        <f t="shared" si="10"/>
        <v>5 (2%)</v>
      </c>
      <c r="G19" s="15" t="e">
        <f t="shared" si="10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77.610343933105469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77.49972788492839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140.53779048455303</v>
      </c>
      <c r="AD19" t="e">
        <f t="shared" si="0"/>
        <v>#DIV/0!</v>
      </c>
      <c r="AE19">
        <f t="shared" si="0"/>
        <v>141.25552457531853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10"/>
        <v>#DIV/0!</v>
      </c>
      <c r="C20" s="15" t="e">
        <f t="shared" si="10"/>
        <v>#DIV/0!</v>
      </c>
      <c r="D20" s="15" t="e">
        <f t="shared" si="10"/>
        <v>#DIV/0!</v>
      </c>
      <c r="E20" s="15" t="e">
        <f t="shared" si="10"/>
        <v>#DIV/0!</v>
      </c>
      <c r="F20" s="15" t="str">
        <f t="shared" si="10"/>
        <v>1 (0%)</v>
      </c>
      <c r="G20" s="15" t="e">
        <f t="shared" si="10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60.876697540283203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62.177155812581383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303.71486547264652</v>
      </c>
      <c r="AD20" t="e">
        <f t="shared" si="0"/>
        <v>#DIV/0!</v>
      </c>
      <c r="AE20">
        <f t="shared" si="0"/>
        <v>286.05983496484112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10"/>
        <v>#DIV/0!</v>
      </c>
      <c r="C21" s="16" t="e">
        <f t="shared" si="10"/>
        <v>#DIV/0!</v>
      </c>
      <c r="D21" s="16" t="e">
        <f t="shared" si="10"/>
        <v>#DIV/0!</v>
      </c>
      <c r="E21" s="16" t="e">
        <f t="shared" si="10"/>
        <v>#DIV/0!</v>
      </c>
      <c r="F21" s="16" t="str">
        <f t="shared" si="10"/>
        <v>0 (0%)</v>
      </c>
      <c r="G21" s="16" t="e">
        <f t="shared" si="10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61.657254536946617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61.215352376302086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292.99142449210376</v>
      </c>
      <c r="AD21" t="e">
        <f t="shared" si="0"/>
        <v>#DIV/0!</v>
      </c>
      <c r="AE21">
        <f t="shared" si="0"/>
        <v>299.01498440353345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58.511107126871742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58.653940836588539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338.6708809624713</v>
      </c>
      <c r="AD22" t="e">
        <f t="shared" si="0"/>
        <v>#DIV/0!</v>
      </c>
      <c r="AE22">
        <f t="shared" si="0"/>
        <v>336.45050404620747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1">MAX(AB7:AB88)</f>
        <v>#DIV/0!</v>
      </c>
      <c r="D23" s="21">
        <f t="shared" si="11"/>
        <v>528.4847756630121</v>
      </c>
      <c r="E23" s="21" t="e">
        <f t="shared" si="11"/>
        <v>#DIV/0!</v>
      </c>
      <c r="F23" s="21">
        <f t="shared" si="11"/>
        <v>528.11722355450092</v>
      </c>
      <c r="G23" s="21" t="e">
        <f t="shared" si="11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49.046735127766929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49.213231404622398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523.67916736026484</v>
      </c>
      <c r="AD23" t="e">
        <f t="shared" si="2"/>
        <v>#DIV/0!</v>
      </c>
      <c r="AE23">
        <f t="shared" si="2"/>
        <v>519.67924456133164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2">PERCENTILE(AB7:AB88,0.95)</f>
        <v>#DIV/0!</v>
      </c>
      <c r="D24" s="21">
        <f t="shared" si="12"/>
        <v>496.60169906598207</v>
      </c>
      <c r="E24" s="21" t="e">
        <f t="shared" si="12"/>
        <v>#DIV/0!</v>
      </c>
      <c r="F24" s="21">
        <f t="shared" si="12"/>
        <v>496.68282949626132</v>
      </c>
      <c r="G24" s="21" t="e">
        <f t="shared" si="12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78.261917114257813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76.65817006429036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136.38344541922757</v>
      </c>
      <c r="AD24" t="e">
        <f t="shared" si="2"/>
        <v>#DIV/0!</v>
      </c>
      <c r="AE24">
        <f t="shared" si="2"/>
        <v>146.83737048985458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3">PERCENTILE(AB7:AB88,0.75)</f>
        <v>#DIV/0!</v>
      </c>
      <c r="D25" s="21">
        <f t="shared" si="13"/>
        <v>357.69489540562989</v>
      </c>
      <c r="E25" s="21" t="e">
        <f t="shared" si="13"/>
        <v>#DIV/0!</v>
      </c>
      <c r="F25" s="21">
        <f t="shared" si="13"/>
        <v>357.80028628791581</v>
      </c>
      <c r="G25" s="21" t="e">
        <f t="shared" si="13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54.072003682454429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54.235797882080078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415.48937880552285</v>
      </c>
      <c r="AD25" t="e">
        <f t="shared" si="2"/>
        <v>#DIV/0!</v>
      </c>
      <c r="AE25">
        <f t="shared" si="2"/>
        <v>412.36713209651856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4">MEDIAN(AB7:AB88)</f>
        <v>#DIV/0!</v>
      </c>
      <c r="D26" s="21">
        <f t="shared" si="14"/>
        <v>245.30410401865288</v>
      </c>
      <c r="E26" s="21" t="e">
        <f t="shared" si="14"/>
        <v>#DIV/0!</v>
      </c>
      <c r="F26" s="21">
        <f t="shared" si="14"/>
        <v>246.404835191297</v>
      </c>
      <c r="G26" s="21" t="e">
        <f t="shared" si="14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50.831352233886719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50.983757019042969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482.36185353603247</v>
      </c>
      <c r="AD26" t="e">
        <f t="shared" si="2"/>
        <v>#DIV/0!</v>
      </c>
      <c r="AE26">
        <f t="shared" si="2"/>
        <v>478.98824966554548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5">PERCENTILE(AB7:AB88,0.25)</f>
        <v>#DIV/0!</v>
      </c>
      <c r="D27" s="21">
        <f t="shared" si="15"/>
        <v>181.30560202838564</v>
      </c>
      <c r="E27" s="21" t="e">
        <f t="shared" si="15"/>
        <v>#DIV/0!</v>
      </c>
      <c r="F27" s="21">
        <f t="shared" si="15"/>
        <v>181.527918373304</v>
      </c>
      <c r="G27" s="21" t="e">
        <f t="shared" si="15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55.71443303426107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55.685887654622398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385.22222851793782</v>
      </c>
      <c r="AD27" t="e">
        <f t="shared" si="2"/>
        <v>#DIV/0!</v>
      </c>
      <c r="AE27">
        <f t="shared" si="2"/>
        <v>385.7289605194207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6">PERCENTILE(AB7:AB88,0.05)</f>
        <v>#DIV/0!</v>
      </c>
      <c r="D28" s="21">
        <f t="shared" si="16"/>
        <v>130.0804774482323</v>
      </c>
      <c r="E28" s="21" t="e">
        <f t="shared" si="16"/>
        <v>#DIV/0!</v>
      </c>
      <c r="F28" s="21">
        <f t="shared" si="16"/>
        <v>130.41524804030308</v>
      </c>
      <c r="G28" s="21" t="e">
        <f t="shared" si="16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57.298423767089844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57.291379292805992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358.12243162474778</v>
      </c>
      <c r="AD28" t="e">
        <f t="shared" si="2"/>
        <v>#DIV/0!</v>
      </c>
      <c r="AE28">
        <f t="shared" si="2"/>
        <v>358.23862898012317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7">MIN(AB7:AB88)</f>
        <v>#DIV/0!</v>
      </c>
      <c r="D29" s="21">
        <f t="shared" si="17"/>
        <v>99.896710632930322</v>
      </c>
      <c r="E29" s="21" t="e">
        <f t="shared" si="17"/>
        <v>#DIV/0!</v>
      </c>
      <c r="F29" s="21">
        <f t="shared" si="17"/>
        <v>100.04556832197507</v>
      </c>
      <c r="G29" s="21" t="e">
        <f t="shared" si="17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72.027577718098954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72.46881103515625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181.7391303848085</v>
      </c>
      <c r="AD29" t="e">
        <f t="shared" si="2"/>
        <v>#DIV/0!</v>
      </c>
      <c r="AE29">
        <f t="shared" si="2"/>
        <v>178.0835396636092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65.853140513102218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65.471805572509766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241.51115213318323</v>
      </c>
      <c r="AD30" t="e">
        <f t="shared" si="2"/>
        <v>#DIV/0!</v>
      </c>
      <c r="AE30">
        <f t="shared" si="2"/>
        <v>245.78981831279395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70.482269287109375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68.747922261555985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195.1437355579144</v>
      </c>
      <c r="AD31" t="e">
        <f t="shared" si="2"/>
        <v>#DIV/0!</v>
      </c>
      <c r="AE31">
        <f t="shared" si="2"/>
        <v>211.36912753107299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73.66219838460286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73.376518249511719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168.56058595449957</v>
      </c>
      <c r="AD32" t="e">
        <f t="shared" si="2"/>
        <v>#DIV/0!</v>
      </c>
      <c r="AE32">
        <f t="shared" si="2"/>
        <v>170.79283009986796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66.434349060058594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66.822939554850265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235.13269348351045</v>
      </c>
      <c r="AD33" t="e">
        <f t="shared" si="2"/>
        <v>#DIV/0!</v>
      </c>
      <c r="AE33">
        <f t="shared" si="2"/>
        <v>230.96236017901512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66.642678578694657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67.053846995035812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232.88763383619474</v>
      </c>
      <c r="AD34" t="e">
        <f t="shared" si="2"/>
        <v>#DIV/0!</v>
      </c>
      <c r="AE34">
        <f t="shared" si="2"/>
        <v>228.5193921029298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67.159889221191406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65.92557017008464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227.40615521110797</v>
      </c>
      <c r="AD35" t="e">
        <f t="shared" si="2"/>
        <v>#DIV/0!</v>
      </c>
      <c r="AE35">
        <f t="shared" si="2"/>
        <v>240.70693150726512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8">F8-B8</f>
        <v>#DIV/0!</v>
      </c>
      <c r="C36" s="5" t="e">
        <f t="shared" ref="C36:C41" si="19">G8-B8</f>
        <v>#DIV/0!</v>
      </c>
      <c r="D36" s="5" t="e">
        <f t="shared" ref="D36:D41" si="20">F8-C8</f>
        <v>#DIV/0!</v>
      </c>
      <c r="E36" s="5" t="e">
        <f t="shared" ref="E36:E41" si="21">G8-C8</f>
        <v>#DIV/0!</v>
      </c>
      <c r="F36" s="5">
        <f t="shared" ref="F36:G41" si="22">F8-D8</f>
        <v>0.9166319093412767</v>
      </c>
      <c r="G36" s="5" t="e">
        <f t="shared" si="22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65.354366302490234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65.363407135009766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247.12271914153843</v>
      </c>
      <c r="AD36" t="e">
        <f t="shared" si="2"/>
        <v>#DIV/0!</v>
      </c>
      <c r="AE36">
        <f t="shared" si="2"/>
        <v>247.01985206980004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8"/>
        <v>#DIV/0!</v>
      </c>
      <c r="C37" s="5" t="e">
        <f t="shared" si="19"/>
        <v>#DIV/0!</v>
      </c>
      <c r="D37" s="5" t="e">
        <f t="shared" si="20"/>
        <v>#DIV/0!</v>
      </c>
      <c r="E37" s="5" t="e">
        <f t="shared" si="21"/>
        <v>#DIV/0!</v>
      </c>
      <c r="F37" s="5">
        <f t="shared" si="22"/>
        <v>-2.0730373285665564</v>
      </c>
      <c r="G37" s="5" t="e">
        <f t="shared" si="22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50.213363647460937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50.434818267822266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496.28680326559936</v>
      </c>
      <c r="AD37" t="e">
        <f t="shared" si="2"/>
        <v>#DIV/0!</v>
      </c>
      <c r="AE37">
        <f t="shared" si="2"/>
        <v>491.25121175189054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8"/>
        <v>#DIV/0!</v>
      </c>
      <c r="C38" s="5" t="e">
        <f t="shared" si="19"/>
        <v>#DIV/0!</v>
      </c>
      <c r="D38" s="5" t="e">
        <f t="shared" si="20"/>
        <v>#DIV/0!</v>
      </c>
      <c r="E38" s="5" t="e">
        <f t="shared" si="21"/>
        <v>#DIV/0!</v>
      </c>
      <c r="F38" s="5">
        <f t="shared" si="22"/>
        <v>4.6889538421194743</v>
      </c>
      <c r="G38" s="5" t="e">
        <f t="shared" si="22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65.676345825195313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65.857398986816406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243.4854888957673</v>
      </c>
      <c r="AD38" t="e">
        <f t="shared" si="2"/>
        <v>#DIV/0!</v>
      </c>
      <c r="AE38">
        <f t="shared" si="2"/>
        <v>241.46379403419786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8"/>
        <v>#DIV/0!</v>
      </c>
      <c r="C39" s="5" t="e">
        <f t="shared" si="19"/>
        <v>#DIV/0!</v>
      </c>
      <c r="D39" s="5" t="e">
        <f t="shared" si="20"/>
        <v>#DIV/0!</v>
      </c>
      <c r="E39" s="5" t="e">
        <f t="shared" si="21"/>
        <v>#DIV/0!</v>
      </c>
      <c r="F39" s="5">
        <f t="shared" si="22"/>
        <v>4.763668904449645</v>
      </c>
      <c r="G39" s="5" t="e">
        <f t="shared" si="22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59.918286641438804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58.965461730957031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317.41998528191169</v>
      </c>
      <c r="AD39" t="e">
        <f t="shared" si="2"/>
        <v>#DIV/0!</v>
      </c>
      <c r="AE39">
        <f t="shared" si="2"/>
        <v>331.65821986210221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8"/>
        <v>#DIV/0!</v>
      </c>
      <c r="C40" s="5" t="e">
        <f t="shared" si="19"/>
        <v>#DIV/0!</v>
      </c>
      <c r="D40" s="5" t="e">
        <f t="shared" si="20"/>
        <v>#DIV/0!</v>
      </c>
      <c r="E40" s="5" t="e">
        <f t="shared" si="21"/>
        <v>#DIV/0!</v>
      </c>
      <c r="F40" s="5">
        <f t="shared" si="22"/>
        <v>0.71582407425177053</v>
      </c>
      <c r="G40" s="5" t="e">
        <f t="shared" si="22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79.055638631184891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78.253491719563797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131.48833539885592</v>
      </c>
      <c r="AD40" t="e">
        <f t="shared" si="2"/>
        <v>#DIV/0!</v>
      </c>
      <c r="AE40">
        <f t="shared" si="2"/>
        <v>136.43637297684774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8"/>
        <v>#DIV/0!</v>
      </c>
      <c r="C41" s="12" t="e">
        <f t="shared" si="19"/>
        <v>#DIV/0!</v>
      </c>
      <c r="D41" s="12" t="e">
        <f t="shared" si="20"/>
        <v>#DIV/0!</v>
      </c>
      <c r="E41" s="12" t="e">
        <f t="shared" si="21"/>
        <v>#DIV/0!</v>
      </c>
      <c r="F41" s="12">
        <f t="shared" si="22"/>
        <v>0.11579564393124997</v>
      </c>
      <c r="G41" s="12" t="e">
        <f t="shared" si="22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57.919896443684898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57.902905782063804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348.01829189098299</v>
      </c>
      <c r="AD41" t="e">
        <f t="shared" si="2"/>
        <v>#DIV/0!</v>
      </c>
      <c r="AE41">
        <f t="shared" si="2"/>
        <v>348.29070497562623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64.998938242594406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63.495352427164711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251.20092550468698</v>
      </c>
      <c r="AD42" t="e">
        <f t="shared" si="2"/>
        <v>#DIV/0!</v>
      </c>
      <c r="AE42">
        <f t="shared" si="2"/>
        <v>269.21109311083592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50.140041351318359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50.162453969319664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497.96540588876582</v>
      </c>
      <c r="AD43" t="e">
        <f t="shared" si="2"/>
        <v>#DIV/0!</v>
      </c>
      <c r="AE43">
        <f t="shared" si="2"/>
        <v>497.45170142492248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73.421117146809891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72.573966979980469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170.44240635401138</v>
      </c>
      <c r="AD44" t="e">
        <f t="shared" si="2"/>
        <v>#DIV/0!</v>
      </c>
      <c r="AE44">
        <f t="shared" si="2"/>
        <v>177.2232352351979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3">B36/ABS(B8)</f>
        <v>#DIV/0!</v>
      </c>
      <c r="C45" s="14" t="e">
        <f t="shared" ref="C45:D50" si="24">C36/ABS(B8)</f>
        <v>#DIV/0!</v>
      </c>
      <c r="D45" s="14" t="e">
        <f t="shared" si="24"/>
        <v>#DIV/0!</v>
      </c>
      <c r="E45" s="14" t="e">
        <f t="shared" ref="E45:G50" si="25">E36/ABS(C8)</f>
        <v>#DIV/0!</v>
      </c>
      <c r="F45" s="14">
        <f t="shared" si="25"/>
        <v>3.328836000100662E-3</v>
      </c>
      <c r="G45" s="14" t="e">
        <f t="shared" si="25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70.785975138346359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70.587114969889328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192.43341949482397</v>
      </c>
      <c r="AD45" t="e">
        <f t="shared" si="2"/>
        <v>#DIV/0!</v>
      </c>
      <c r="AE45">
        <f t="shared" si="2"/>
        <v>194.20378974865636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3"/>
        <v>#DIV/0!</v>
      </c>
      <c r="C46" s="14" t="e">
        <f t="shared" si="24"/>
        <v>#DIV/0!</v>
      </c>
      <c r="D46" s="14" t="e">
        <f t="shared" si="24"/>
        <v>#DIV/0!</v>
      </c>
      <c r="E46" s="14" t="e">
        <f t="shared" si="25"/>
        <v>#DIV/0!</v>
      </c>
      <c r="F46" s="14">
        <f t="shared" si="25"/>
        <v>-5.2171515653167168E-3</v>
      </c>
      <c r="G46" s="14" t="e">
        <f t="shared" si="25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73.525131225585938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74.206436157226563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169.62793513389406</v>
      </c>
      <c r="AD46" t="e">
        <f t="shared" si="2"/>
        <v>#DIV/0!</v>
      </c>
      <c r="AE46">
        <f t="shared" si="2"/>
        <v>164.38844102463588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3"/>
        <v>#DIV/0!</v>
      </c>
      <c r="C47" s="14" t="e">
        <f t="shared" si="24"/>
        <v>#DIV/0!</v>
      </c>
      <c r="D47" s="14" t="e">
        <f t="shared" si="24"/>
        <v>#DIV/0!</v>
      </c>
      <c r="E47" s="14" t="e">
        <f t="shared" si="25"/>
        <v>#DIV/0!</v>
      </c>
      <c r="F47" s="14">
        <f t="shared" si="25"/>
        <v>1.4630923742893681E-2</v>
      </c>
      <c r="G47" s="14" t="e">
        <f t="shared" si="25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67.410483042399093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66.170702616373703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224.79691099031703</v>
      </c>
      <c r="AD47" t="e">
        <f t="shared" si="2"/>
        <v>#DIV/0!</v>
      </c>
      <c r="AE47">
        <f t="shared" si="2"/>
        <v>238.00492704570084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3"/>
        <v>#DIV/0!</v>
      </c>
      <c r="C48" s="14" t="e">
        <f t="shared" si="24"/>
        <v>#DIV/0!</v>
      </c>
      <c r="D48" s="14" t="e">
        <f t="shared" si="24"/>
        <v>#DIV/0!</v>
      </c>
      <c r="E48" s="14" t="e">
        <f t="shared" si="25"/>
        <v>#DIV/0!</v>
      </c>
      <c r="F48" s="14">
        <f t="shared" si="25"/>
        <v>2.3296783121879074E-2</v>
      </c>
      <c r="G48" s="14" t="e">
        <f t="shared" si="25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55.529103597005211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55.81681696573893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388.52406866028917</v>
      </c>
      <c r="AD48" t="e">
        <f t="shared" si="2"/>
        <v>#DIV/0!</v>
      </c>
      <c r="AE48">
        <f t="shared" si="2"/>
        <v>383.41019849614963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3"/>
        <v>#DIV/0!</v>
      </c>
      <c r="C49" s="14" t="e">
        <f t="shared" si="24"/>
        <v>#DIV/0!</v>
      </c>
      <c r="D49" s="14" t="e">
        <f t="shared" si="24"/>
        <v>#DIV/0!</v>
      </c>
      <c r="E49" s="14" t="e">
        <f t="shared" si="25"/>
        <v>#DIV/0!</v>
      </c>
      <c r="F49" s="14">
        <f t="shared" si="25"/>
        <v>3.4317082396721939E-3</v>
      </c>
      <c r="G49" s="14" t="e">
        <f t="shared" si="25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79.157829284667969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78.626513163248703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130.87099800765492</v>
      </c>
      <c r="AD49" t="e">
        <f t="shared" si="2"/>
        <v>#DIV/0!</v>
      </c>
      <c r="AE49">
        <f t="shared" si="2"/>
        <v>134.11264774366521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3"/>
        <v>#DIV/0!</v>
      </c>
      <c r="C50" s="14" t="e">
        <f t="shared" si="24"/>
        <v>#DIV/0!</v>
      </c>
      <c r="D50" s="14" t="e">
        <f t="shared" si="24"/>
        <v>#DIV/0!</v>
      </c>
      <c r="E50" s="14" t="e">
        <f t="shared" si="25"/>
        <v>#DIV/0!</v>
      </c>
      <c r="F50" s="14">
        <f t="shared" si="25"/>
        <v>8.3649712599515101E-4</v>
      </c>
      <c r="G50" s="14" t="e">
        <f t="shared" si="25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61.913084665934242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61.976712544759117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289.5598257983998</v>
      </c>
      <c r="AD50" t="e">
        <f t="shared" si="2"/>
        <v>#DIV/0!</v>
      </c>
      <c r="AE50">
        <f t="shared" si="2"/>
        <v>288.71260752778704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70.983385721842453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70.237024943033859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190.69191739076641</v>
      </c>
      <c r="AD51" t="e">
        <f t="shared" si="2"/>
        <v>#DIV/0!</v>
      </c>
      <c r="AE51">
        <f t="shared" si="2"/>
        <v>197.36016571443042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52.054264068603516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52.628467559814453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455.94737386115651</v>
      </c>
      <c r="AD52" t="e">
        <f t="shared" si="2"/>
        <v>#DIV/0!</v>
      </c>
      <c r="AE52">
        <f t="shared" si="2"/>
        <v>444.04874687777806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68.339733123779297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70.167271931966141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215.37998259236934</v>
      </c>
      <c r="AD53" t="e">
        <f t="shared" si="2"/>
        <v>#DIV/0!</v>
      </c>
      <c r="AE53">
        <f t="shared" si="2"/>
        <v>197.99515421746315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51.000844319661461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51.084522247314453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478.61148241816392</v>
      </c>
      <c r="AD54" t="e">
        <f t="shared" si="2"/>
        <v>#DIV/0!</v>
      </c>
      <c r="AE54">
        <f t="shared" si="2"/>
        <v>476.77069683879301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66.127478281656906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66.126922607421875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238.47916058420083</v>
      </c>
      <c r="AD55" t="e">
        <f t="shared" si="2"/>
        <v>#DIV/0!</v>
      </c>
      <c r="AE55">
        <f t="shared" si="2"/>
        <v>238.48526328300079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60.124056498209633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59.307203928629555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314.42630350894228</v>
      </c>
      <c r="AD56" t="e">
        <f t="shared" si="2"/>
        <v>#DIV/0!</v>
      </c>
      <c r="AE56">
        <f t="shared" si="2"/>
        <v>326.47950359276535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73.848777770996094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70.94656117757161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167.11846755057596</v>
      </c>
      <c r="AD57" t="e">
        <f t="shared" si="2"/>
        <v>#DIV/0!</v>
      </c>
      <c r="AE57">
        <f t="shared" si="2"/>
        <v>191.01557338018128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60.446125030517578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60.36724853515625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309.79720797252395</v>
      </c>
      <c r="AD58" t="e">
        <f t="shared" si="2"/>
        <v>#DIV/0!</v>
      </c>
      <c r="AE58">
        <f t="shared" si="2"/>
        <v>310.92456063089236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53.918856302897133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54.243722279866539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418.43005736260676</v>
      </c>
      <c r="AD59" t="e">
        <f t="shared" si="2"/>
        <v>#DIV/0!</v>
      </c>
      <c r="AE59">
        <f t="shared" si="2"/>
        <v>412.21667358773533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56.012165069580078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55.83784612019857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379.97646544659733</v>
      </c>
      <c r="AD60" t="e">
        <f t="shared" si="2"/>
        <v>#DIV/0!</v>
      </c>
      <c r="AE60">
        <f t="shared" si="2"/>
        <v>383.03907292292462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78.038871765136719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77.562932332356766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137.79154340306007</v>
      </c>
      <c r="AD61" t="e">
        <f t="shared" si="2"/>
        <v>#DIV/0!</v>
      </c>
      <c r="AE61">
        <f t="shared" si="2"/>
        <v>140.84497380218667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85.022440592447921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84.990107218424484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99.896710632930322</v>
      </c>
      <c r="AD62" t="e">
        <f t="shared" si="2"/>
        <v>#DIV/0!</v>
      </c>
      <c r="AE62">
        <f t="shared" si="2"/>
        <v>100.04556832197507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54.454725901285805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54.359975179036461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6">10^($K$2+$M$2+($L$2*R63))</f>
        <v>#DIV/0!</v>
      </c>
      <c r="AB63" t="e">
        <f t="shared" si="26"/>
        <v>#DIV/0!</v>
      </c>
      <c r="AC63">
        <f t="shared" si="26"/>
        <v>408.23053108699605</v>
      </c>
      <c r="AD63" t="e">
        <f t="shared" si="26"/>
        <v>#DIV/0!</v>
      </c>
      <c r="AE63">
        <f t="shared" si="26"/>
        <v>410.01570917382355</v>
      </c>
      <c r="AF63" t="e">
        <f t="shared" si="26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64.045847574869796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63.334776560465492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6"/>
        <v>#DIV/0!</v>
      </c>
      <c r="AB64" t="e">
        <f t="shared" si="26"/>
        <v>#DIV/0!</v>
      </c>
      <c r="AC64">
        <f t="shared" si="26"/>
        <v>262.47204108237531</v>
      </c>
      <c r="AD64" t="e">
        <f t="shared" si="26"/>
        <v>#DIV/0!</v>
      </c>
      <c r="AE64">
        <f t="shared" si="26"/>
        <v>271.20923193720296</v>
      </c>
      <c r="AF64" t="e">
        <f t="shared" si="26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59.106980641682945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59.091533660888672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6"/>
        <v>#DIV/0!</v>
      </c>
      <c r="AB65" t="e">
        <f t="shared" si="26"/>
        <v>#DIV/0!</v>
      </c>
      <c r="AC65">
        <f t="shared" si="26"/>
        <v>329.5037694313354</v>
      </c>
      <c r="AD65" t="e">
        <f t="shared" si="26"/>
        <v>#DIV/0!</v>
      </c>
      <c r="AE65">
        <f t="shared" si="26"/>
        <v>329.73824854137007</v>
      </c>
      <c r="AF65" t="e">
        <f t="shared" si="26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71.35732777913411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71.085500081380204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6"/>
        <v>#DIV/0!</v>
      </c>
      <c r="AB66" t="e">
        <f t="shared" si="26"/>
        <v>#DIV/0!</v>
      </c>
      <c r="AC66">
        <f t="shared" si="26"/>
        <v>187.43618853556367</v>
      </c>
      <c r="AD66" t="e">
        <f t="shared" si="26"/>
        <v>#DIV/0!</v>
      </c>
      <c r="AE66">
        <f t="shared" si="26"/>
        <v>189.79728618192038</v>
      </c>
      <c r="AF66" t="e">
        <f t="shared" si="26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50.198865254720054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50.183547973632813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6"/>
        <v>#DIV/0!</v>
      </c>
      <c r="AB67" t="e">
        <f t="shared" si="26"/>
        <v>#DIV/0!</v>
      </c>
      <c r="AC67">
        <f t="shared" si="26"/>
        <v>496.61827252916009</v>
      </c>
      <c r="AD67" t="e">
        <f t="shared" si="26"/>
        <v>#DIV/0!</v>
      </c>
      <c r="AE67">
        <f t="shared" si="26"/>
        <v>496.96870411438607</v>
      </c>
      <c r="AF67" t="e">
        <f t="shared" si="26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48.848375956217446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48.863483428955078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6"/>
        <v>#DIV/0!</v>
      </c>
      <c r="AB68" t="e">
        <f t="shared" si="26"/>
        <v>#DIV/0!</v>
      </c>
      <c r="AC68">
        <f t="shared" si="26"/>
        <v>528.4847756630121</v>
      </c>
      <c r="AD68" t="e">
        <f t="shared" si="26"/>
        <v>#DIV/0!</v>
      </c>
      <c r="AE68">
        <f t="shared" si="26"/>
        <v>528.11722355450092</v>
      </c>
      <c r="AF68" t="e">
        <f t="shared" si="26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64.791492462158203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64.680873870849609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6"/>
        <v>#DIV/0!</v>
      </c>
      <c r="AB69" t="e">
        <f t="shared" si="26"/>
        <v>#DIV/0!</v>
      </c>
      <c r="AC69">
        <f t="shared" si="26"/>
        <v>253.61220545075122</v>
      </c>
      <c r="AD69" t="e">
        <f t="shared" si="26"/>
        <v>#DIV/0!</v>
      </c>
      <c r="AE69">
        <f t="shared" si="26"/>
        <v>254.90744654298987</v>
      </c>
      <c r="AF69" t="e">
        <f t="shared" si="26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74.926144917805985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74.793713887532547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6"/>
        <v>#DIV/0!</v>
      </c>
      <c r="AB70" t="e">
        <f t="shared" si="26"/>
        <v>#DIV/0!</v>
      </c>
      <c r="AC70">
        <f t="shared" si="26"/>
        <v>159.02928327648237</v>
      </c>
      <c r="AD70" t="e">
        <f t="shared" si="26"/>
        <v>#DIV/0!</v>
      </c>
      <c r="AE70">
        <f t="shared" si="26"/>
        <v>160.00211455833437</v>
      </c>
      <c r="AF70" t="e">
        <f t="shared" si="26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57.402366638183594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57.397921244303383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6"/>
        <v>#DIV/0!</v>
      </c>
      <c r="AB71" t="e">
        <f t="shared" si="26"/>
        <v>#DIV/0!</v>
      </c>
      <c r="AC71">
        <f t="shared" si="26"/>
        <v>356.41228674827624</v>
      </c>
      <c r="AD71" t="e">
        <f t="shared" si="26"/>
        <v>#DIV/0!</v>
      </c>
      <c r="AE71">
        <f t="shared" si="26"/>
        <v>356.48525821129385</v>
      </c>
      <c r="AF71" t="e">
        <f t="shared" si="26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72.096753438313797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71.538265228271484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6"/>
        <v>#DIV/0!</v>
      </c>
      <c r="AB72" t="e">
        <f t="shared" si="26"/>
        <v>#DIV/0!</v>
      </c>
      <c r="AC72">
        <f t="shared" si="26"/>
        <v>181.16109257624467</v>
      </c>
      <c r="AD72" t="e">
        <f t="shared" si="26"/>
        <v>#DIV/0!</v>
      </c>
      <c r="AE72">
        <f t="shared" si="26"/>
        <v>185.88086954788352</v>
      </c>
      <c r="AF72" t="e">
        <f t="shared" si="26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80.081438700358078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80.756291707356766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6"/>
        <v>#DIV/0!</v>
      </c>
      <c r="AB73" t="e">
        <f t="shared" si="26"/>
        <v>#DIV/0!</v>
      </c>
      <c r="AC73">
        <f t="shared" si="26"/>
        <v>125.42127921826616</v>
      </c>
      <c r="AD73" t="e">
        <f t="shared" si="26"/>
        <v>#DIV/0!</v>
      </c>
      <c r="AE73">
        <f t="shared" si="26"/>
        <v>121.58336693002494</v>
      </c>
      <c r="AF73" t="e">
        <f t="shared" si="26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64.119953155517578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64.718836466471359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6"/>
        <v>#DIV/0!</v>
      </c>
      <c r="AB74" t="e">
        <f t="shared" si="26"/>
        <v>#DIV/0!</v>
      </c>
      <c r="AC74">
        <f t="shared" si="26"/>
        <v>261.57783256482617</v>
      </c>
      <c r="AD74" t="e">
        <f t="shared" si="26"/>
        <v>#DIV/0!</v>
      </c>
      <c r="AE74">
        <f t="shared" si="26"/>
        <v>254.4621959206691</v>
      </c>
      <c r="AF74" t="e">
        <f t="shared" si="26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79.29364013671875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79.059399922688797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6"/>
        <v>#DIV/0!</v>
      </c>
      <c r="AB75" t="e">
        <f t="shared" si="26"/>
        <v>#DIV/0!</v>
      </c>
      <c r="AC75">
        <f t="shared" si="26"/>
        <v>130.05504307555728</v>
      </c>
      <c r="AD75" t="e">
        <f t="shared" si="26"/>
        <v>#DIV/0!</v>
      </c>
      <c r="AE75">
        <f t="shared" si="26"/>
        <v>131.46556176718255</v>
      </c>
      <c r="AF75" t="e">
        <f t="shared" si="26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70.566490173339844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71.608594258626297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6"/>
        <v>#DIV/0!</v>
      </c>
      <c r="AB76" t="e">
        <f t="shared" si="26"/>
        <v>#DIV/0!</v>
      </c>
      <c r="AC76">
        <f t="shared" si="26"/>
        <v>194.38833349060994</v>
      </c>
      <c r="AD76" t="e">
        <f t="shared" si="26"/>
        <v>#DIV/0!</v>
      </c>
      <c r="AE76">
        <f t="shared" si="26"/>
        <v>185.27981773828253</v>
      </c>
      <c r="AF76" t="e">
        <f t="shared" si="26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73.346305847167969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73.719731648763016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6"/>
        <v>#DIV/0!</v>
      </c>
      <c r="AB77" t="e">
        <f t="shared" si="26"/>
        <v>#DIV/0!</v>
      </c>
      <c r="AC77">
        <f t="shared" si="26"/>
        <v>171.03062511048194</v>
      </c>
      <c r="AD77" t="e">
        <f t="shared" si="26"/>
        <v>#DIV/0!</v>
      </c>
      <c r="AE77">
        <f t="shared" si="26"/>
        <v>168.11457500001495</v>
      </c>
      <c r="AF77" t="e">
        <f t="shared" si="26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56.153394063313804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56.018728892008461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6"/>
        <v>#DIV/0!</v>
      </c>
      <c r="AB78" t="e">
        <f t="shared" si="26"/>
        <v>#DIV/0!</v>
      </c>
      <c r="AC78">
        <f t="shared" si="26"/>
        <v>377.51318010077608</v>
      </c>
      <c r="AD78" t="e">
        <f t="shared" si="26"/>
        <v>#DIV/0!</v>
      </c>
      <c r="AE78">
        <f t="shared" si="26"/>
        <v>379.86162534449784</v>
      </c>
      <c r="AF78" t="e">
        <f t="shared" si="26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77.915606180826828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77.627382914225265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6"/>
        <v>#DIV/0!</v>
      </c>
      <c r="AB79" t="e">
        <f t="shared" si="26"/>
        <v>#DIV/0!</v>
      </c>
      <c r="AC79">
        <f t="shared" si="26"/>
        <v>138.57595377354153</v>
      </c>
      <c r="AD79" t="e">
        <f t="shared" si="26"/>
        <v>#DIV/0!</v>
      </c>
      <c r="AE79">
        <f t="shared" si="26"/>
        <v>140.42755737749351</v>
      </c>
      <c r="AF79" t="e">
        <f t="shared" si="26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49.144527435302734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49.283747355143227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6"/>
        <v>#DIV/0!</v>
      </c>
      <c r="AB80" t="e">
        <f t="shared" si="26"/>
        <v>#DIV/0!</v>
      </c>
      <c r="AC80">
        <f t="shared" si="26"/>
        <v>521.3260796276636</v>
      </c>
      <c r="AD80" t="e">
        <f t="shared" si="26"/>
        <v>#DIV/0!</v>
      </c>
      <c r="AE80">
        <f t="shared" si="26"/>
        <v>517.99438598876156</v>
      </c>
      <c r="AF80" t="e">
        <f t="shared" si="26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53.058450063069664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53.080141703287758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6"/>
        <v>#DIV/0!</v>
      </c>
      <c r="AB81" t="e">
        <f t="shared" si="26"/>
        <v>#DIV/0!</v>
      </c>
      <c r="AC81">
        <f t="shared" si="26"/>
        <v>435.34243165905423</v>
      </c>
      <c r="AD81" t="e">
        <f t="shared" si="26"/>
        <v>#DIV/0!</v>
      </c>
      <c r="AE81">
        <f t="shared" si="26"/>
        <v>434.90776915532359</v>
      </c>
      <c r="AF81" t="e">
        <f t="shared" si="26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67.208972930908203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67.708902994791671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6"/>
        <v>#DIV/0!</v>
      </c>
      <c r="AB82" t="e">
        <f t="shared" si="26"/>
        <v>#DIV/0!</v>
      </c>
      <c r="AC82">
        <f t="shared" si="26"/>
        <v>226.89270949547517</v>
      </c>
      <c r="AD82" t="e">
        <f t="shared" si="26"/>
        <v>#DIV/0!</v>
      </c>
      <c r="AE82">
        <f t="shared" si="26"/>
        <v>221.72871499795684</v>
      </c>
      <c r="AF82" t="e">
        <f t="shared" si="26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50.574469248453774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51.269121805826821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6"/>
        <v>#DIV/0!</v>
      </c>
      <c r="AB83" t="e">
        <f t="shared" si="26"/>
        <v>#DIV/0!</v>
      </c>
      <c r="AC83">
        <f t="shared" si="26"/>
        <v>488.10203129746969</v>
      </c>
      <c r="AD83" t="e">
        <f t="shared" si="26"/>
        <v>#DIV/0!</v>
      </c>
      <c r="AE83">
        <f t="shared" si="26"/>
        <v>472.73478928632341</v>
      </c>
      <c r="AF83" t="e">
        <f t="shared" si="26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57.929648081461586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57.875584920247398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6"/>
        <v>#DIV/0!</v>
      </c>
      <c r="AB84" t="e">
        <f t="shared" si="26"/>
        <v>#DIV/0!</v>
      </c>
      <c r="AC84">
        <f t="shared" si="26"/>
        <v>347.86203909265345</v>
      </c>
      <c r="AD84" t="e">
        <f t="shared" si="26"/>
        <v>#DIV/0!</v>
      </c>
      <c r="AE84">
        <f t="shared" si="26"/>
        <v>348.72919043946069</v>
      </c>
      <c r="AF84" t="e">
        <f t="shared" si="26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60.051303863525391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59.909356435139976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6"/>
        <v>#DIV/0!</v>
      </c>
      <c r="AB85" t="e">
        <f t="shared" si="26"/>
        <v>#DIV/0!</v>
      </c>
      <c r="AC85">
        <f t="shared" si="26"/>
        <v>315.48151863856259</v>
      </c>
      <c r="AD85" t="e">
        <f t="shared" si="26"/>
        <v>#DIV/0!</v>
      </c>
      <c r="AE85">
        <f t="shared" si="26"/>
        <v>317.55055147704667</v>
      </c>
      <c r="AF85" t="e">
        <f t="shared" si="26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71.46060434977214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72.202949523925781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6"/>
        <v>#DIV/0!</v>
      </c>
      <c r="AB86" t="e">
        <f t="shared" si="26"/>
        <v>#DIV/0!</v>
      </c>
      <c r="AC86">
        <f t="shared" si="26"/>
        <v>186.54684698992139</v>
      </c>
      <c r="AD86" t="e">
        <f t="shared" si="26"/>
        <v>#DIV/0!</v>
      </c>
      <c r="AE86">
        <f t="shared" si="26"/>
        <v>180.27728525164449</v>
      </c>
      <c r="AF86" t="e">
        <f t="shared" si="26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71.160390218098954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70.2999267578125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6"/>
        <v>#DIV/0!</v>
      </c>
      <c r="AB87" t="e">
        <f t="shared" si="26"/>
        <v>#DIV/0!</v>
      </c>
      <c r="AC87">
        <f t="shared" si="26"/>
        <v>189.14383729874768</v>
      </c>
      <c r="AD87" t="e">
        <f t="shared" si="26"/>
        <v>#DIV/0!</v>
      </c>
      <c r="AE87">
        <f t="shared" si="26"/>
        <v>196.78929272555905</v>
      </c>
      <c r="AF87" t="e">
        <f t="shared" si="26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60.489716847737633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60.070204416910805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6"/>
        <v>#DIV/0!</v>
      </c>
      <c r="AB88" t="e">
        <f t="shared" si="26"/>
        <v>#DIV/0!</v>
      </c>
      <c r="AC88">
        <f t="shared" si="26"/>
        <v>309.17592090669376</v>
      </c>
      <c r="AD88" t="e">
        <f t="shared" si="26"/>
        <v>#DIV/0!</v>
      </c>
      <c r="AE88">
        <f t="shared" si="26"/>
        <v>315.20704215873025</v>
      </c>
      <c r="AF88" t="e">
        <f t="shared" si="26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striped_bass_bay_ot</vt:lpstr>
      <vt:lpstr>striped_bass_bay_mw</vt:lpstr>
      <vt:lpstr>striped_bass_mwt</vt:lpstr>
      <vt:lpstr>striped_bass_tns_abundance</vt:lpstr>
      <vt:lpstr>striped_bass_tns_survival</vt:lpstr>
      <vt:lpstr>american_shad_bay_mw</vt:lpstr>
      <vt:lpstr>american_shad_mwt</vt:lpstr>
      <vt:lpstr>starry_flounder</vt:lpstr>
      <vt:lpstr>bay_shrimp</vt:lpstr>
      <vt:lpstr>template_sheet</vt:lpstr>
      <vt:lpstr>X2_data</vt:lpstr>
      <vt:lpstr>WY_type</vt:lpstr>
      <vt:lpstr>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2018-01-14T07:05:07Z</dcterms:modified>
</cp:coreProperties>
</file>